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221財政課\財政係\22_財政状況資料集\財政状況資料集（H22～）\H30【飯田】（内田）\050314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<sst xmlns="http://schemas.openxmlformats.org/spreadsheetml/2006/main" count="1123" uniqueCount="617">
  <si>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</si>
  <si>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</si>
  <si>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</si>
  <si>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</si>
  <si>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</si>
  <si>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</si>
  <si>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</si>
  <si>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</si>
  <si>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</si>
  <si>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</si>
  <si>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</si>
  <si>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</si>
  <si>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</si>
  <si>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</si>
  <si>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</si>
  <si>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</si>
  <si>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</si>
  <si>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</si>
  <si>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</si>
  <si>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</si>
  <si>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</si>
  <si>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</si>
  <si>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</si>
  <si>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</si>
  <si>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</si>
  <si>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</si>
  <si>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</si>
  <si>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</si>
  <si>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</si>
  <si>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</si>
  <si>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</si>
  <si>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</si>
  <si>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</si>
  <si>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</si>
  <si>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</si>
  <si>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</si>
  <si>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</si>
  <si>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</si>
  <si>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</si>
  <si>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</si>
  <si>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</si>
  <si>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</si>
  <si>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</si>
  <si>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</si>
  <si>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</si>
  <si>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</si>
  <si>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</si>
  <si>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</si>
  <si>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</si>
  <si>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</si>
  <si>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</si>
  <si>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</si>
  <si>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</si>
  <si>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</si>
  <si>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</si>
  <si>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</si>
  <si>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</si>
  <si>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</si>
  <si>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</si>
  <si>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</si>
  <si>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</si>
  <si>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</si>
  <si>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</si>
  <si>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</si>
  <si>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</si>
  <si>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</si>
  <si>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</si>
  <si>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</si>
  <si>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</si>
  <si>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</si>
  <si>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</si>
  <si>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</si>
  <si>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</si>
  <si>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</si>
  <si>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</si>
  <si>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</si>
  <si>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</si>
  <si>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</si>
  <si>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</si>
  <si>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</si>
  <si>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</si>
  <si>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</si>
  <si>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</si>
  <si>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</si>
  <si>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</si>
  <si>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</si>
  <si>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</si>
  <si>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</si>
  <si>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</si>
  <si>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</si>
  <si>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</si>
  <si>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</si>
  <si>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</si>
  <si>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</si>
  <si>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</si>
  <si>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</si>
  <si>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</si>
  <si>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</si>
  <si>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</si>
  <si>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</si>
  <si>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</si>
  <si>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</si>
  <si>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</si>
  <si>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</si>
  <si>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</si>
  <si>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</si>
  <si>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</si>
  <si>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</si>
  <si>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</si>
  <si>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</si>
  <si>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</si>
  <si>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</si>
  <si>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</si>
  <si>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</si>
  <si>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</si>
  <si>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</si>
  <si>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</si>
  <si>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</si>
  <si>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</si>
  <si>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</si>
  <si>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</si>
  <si>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</si>
  <si>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</si>
  <si>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</si>
  <si>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</si>
  <si>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</si>
  <si>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</si>
  <si>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</si>
  <si>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</si>
  <si>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</si>
  <si>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</si>
  <si>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</si>
  <si>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</si>
  <si>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</si>
  <si>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</si>
  <si>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</si>
  <si>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</si>
  <si>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</si>
  <si>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</si>
  <si>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</si>
  <si>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</si>
  <si>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</si>
  <si>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</si>
  <si>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</si>
  <si>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</si>
  <si>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</si>
  <si>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</si>
  <si>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</si>
  <si>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</si>
  <si>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</si>
  <si>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</si>
  <si>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</si>
  <si>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</si>
  <si>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</si>
  <si>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</si>
  <si>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</si>
  <si>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</si>
  <si>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</si>
  <si>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</si>
  <si>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</si>
  <si>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</si>
  <si>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</si>
  <si>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</si>
  <si>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</si>
  <si>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</si>
  <si>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</si>
  <si>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</si>
  <si>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</si>
  <si>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</si>
  <si>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</si>
  <si>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</si>
  <si>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</si>
  <si>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</si>
  <si>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</si>
  <si>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</si>
  <si>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</si>
  <si>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</si>
  <si>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</si>
  <si>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</si>
  <si>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</si>
  <si>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</si>
  <si>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</si>
  <si>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</si>
  <si>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</si>
  <si>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</si>
  <si>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</si>
  <si>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</si>
  <si>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</si>
  <si>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</si>
  <si>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</si>
  <si>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</si>
  <si>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</si>
  <si>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</si>
  <si>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</si>
  <si>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</si>
  <si>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</si>
  <si>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</si>
  <si>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</si>
  <si>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</si>
  <si>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</si>
  <si>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</si>
  <si>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</si>
  <si>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</si>
  <si>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</si>
  <si>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</si>
  <si>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</si>
  <si>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</si>
  <si>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</si>
  <si>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</si>
  <si>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</si>
  <si>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</si>
  <si>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</si>
  <si>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</si>
  <si>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</si>
  <si>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東京都福生市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</si>
  <si>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</si>
  <si>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</si>
  <si>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</si>
  <si>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</si>
  <si>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</si>
  <si>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</si>
  <si>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</si>
  <si>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</si>
  <si>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</si>
  <si>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</si>
  <si>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</si>
  <si>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</si>
  <si>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</si>
  <si>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</si>
  <si>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</si>
  <si>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</si>
  <si>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</si>
  <si>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</si>
  <si>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</si>
  <si>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</si>
  <si>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</si>
  <si>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</si>
  <si>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</si>
  <si>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</si>
  <si>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</si>
  <si>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</si>
  <si>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</si>
  <si>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</si>
  <si>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</si>
  <si>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</si>
  <si>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</si>
  <si>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</si>
  <si>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</si>
  <si>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</si>
  <si>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</si>
  <si>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</si>
  <si>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</si>
  <si>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</si>
  <si>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</si>
  <si>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</si>
  <si>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</si>
  <si>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</si>
  <si>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</si>
  <si>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</si>
  <si>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</si>
  <si>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</si>
  <si>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</si>
  <si>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</si>
  <si>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</si>
  <si>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</si>
  <si>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</si>
  <si>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</si>
  <si>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</si>
  <si>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</si>
  <si>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</si>
  <si>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</si>
  <si>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</si>
  <si>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</si>
  <si>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</si>
  <si>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</si>
  <si>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</si>
  <si>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</si>
  <si>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</si>
  <si>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</si>
  <si>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</si>
  <si>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</si>
  <si>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</si>
  <si>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</si>
  <si>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</si>
  <si>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</si>
  <si>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</si>
  <si>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</si>
  <si>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</si>
  <si>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</si>
  <si>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</si>
  <si>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</si>
  <si>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</si>
  <si>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</si>
  <si>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</si>
  <si>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</si>
  <si>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</si>
  <si>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</si>
  <si>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</si>
  <si>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</si>
  <si>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</si>
  <si>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</si>
  <si>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</si>
  <si>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</si>
  <si>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</si>
  <si>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</si>
  <si>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</si>
  <si>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</si>
  <si>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</si>
  <si>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</si>
  <si>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</si>
  <si>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</si>
  <si>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</si>
  <si>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</si>
  <si>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</si>
  <si>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</si>
  <si>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</si>
  <si>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</si>
  <si>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</si>
  <si>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</si>
  <si>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</si>
  <si>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</si>
  <si>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</si>
  <si>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</si>
  <si>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</si>
  <si>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</si>
  <si>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</si>
  <si>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</si>
  <si>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</si>
  <si>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</si>
  <si>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</si>
  <si>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</si>
  <si>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</si>
  <si>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</si>
  <si>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</si>
  <si>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</si>
  <si>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</si>
  <si>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</si>
  <si>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</si>
  <si>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</si>
  <si>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</si>
  <si>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</si>
  <si>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</si>
  <si>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</si>
  <si>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</si>
  <si>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</si>
  <si>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</si>
  <si>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</si>
  <si>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</si>
  <si>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</si>
  <si>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</si>
  <si>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</si>
  <si>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</si>
  <si>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</si>
  <si>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</si>
  <si>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</si>
  <si>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</si>
  <si>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</si>
  <si>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</si>
  <si>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</si>
  <si>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</si>
  <si>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</si>
  <si>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</si>
  <si>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</si>
  <si>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</si>
  <si>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</si>
  <si>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</si>
  <si>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東京都福生市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</si>
  <si>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</si>
  <si>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</si>
  <si>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</si>
  <si>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</si>
  <si>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</si>
  <si>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</si>
  <si>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</si>
  <si>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</si>
  <si>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</si>
  <si>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</si>
  <si>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</si>
  <si>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</si>
  <si>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</si>
  <si>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</si>
  <si>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</si>
  <si>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</si>
  <si>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</si>
  <si>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</si>
  <si>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</si>
  <si>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</si>
  <si>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</si>
  <si>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</si>
  <si>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</si>
  <si>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</si>
  <si>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</si>
  <si>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</si>
  <si>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</si>
  <si>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</si>
  <si>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</si>
  <si>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</si>
  <si>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</si>
  <si>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</si>
  <si>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</si>
  <si>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</si>
  <si>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</si>
  <si>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</si>
  <si>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</si>
  <si>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</si>
  <si>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</si>
  <si>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</si>
  <si>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</si>
  <si>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</si>
  <si>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</si>
  <si>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</si>
  <si>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</si>
  <si>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</si>
  <si>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</si>
  <si>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</si>
  <si>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</si>
  <si>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</si>
  <si>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</si>
  <si>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</si>
  <si>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</si>
  <si>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</si>
  <si>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</si>
  <si>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</si>
  <si>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</si>
  <si>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</si>
  <si>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</si>
  <si>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</si>
  <si>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</si>
  <si>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</si>
  <si>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</si>
  <si>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</si>
  <si>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</si>
  <si>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</si>
  <si>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</si>
  <si>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</si>
  <si>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</si>
  <si>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</si>
  <si>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</si>
  <si>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</si>
  <si>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</si>
  <si>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</si>
  <si>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</si>
  <si>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</si>
  <si>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</si>
  <si>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</si>
  <si>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</si>
  <si>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</si>
  <si>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</si>
  <si>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</si>
  <si>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</si>
  <si>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</si>
  <si>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</si>
  <si>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</si>
  <si>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</si>
  <si>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</si>
  <si>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</si>
  <si>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</si>
  <si>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</si>
  <si>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</si>
  <si>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</si>
  <si>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</si>
  <si>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</si>
  <si>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</si>
  <si>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</si>
  <si>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</si>
  <si>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</si>
  <si>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</si>
  <si>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</si>
  <si>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</si>
  <si>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</si>
  <si>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</si>
  <si>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</si>
  <si>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</si>
  <si>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</si>
  <si>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</si>
  <si>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</si>
  <si>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</si>
  <si>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</si>
  <si>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</si>
  <si>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</si>
  <si>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</si>
  <si>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</si>
  <si>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</si>
  <si>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</si>
  <si>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</si>
  <si>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</si>
  <si>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</si>
  <si>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</si>
  <si>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</si>
  <si>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</si>
  <si>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</si>
  <si>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</si>
  <si>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</si>
  <si>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</si>
  <si>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</si>
  <si>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</si>
  <si>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</si>
  <si>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</si>
  <si>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</si>
  <si>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</si>
  <si>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</si>
  <si>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</si>
  <si>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</si>
  <si>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</si>
  <si>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</si>
  <si>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</si>
  <si>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</si>
  <si>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</si>
  <si>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</si>
  <si>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</si>
  <si>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</si>
  <si>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</si>
  <si>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</si>
  <si>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</si>
  <si>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</si>
  <si>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</si>
  <si>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</si>
  <si>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</si>
  <si>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</si>
  <si>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</si>
  <si>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</si>
  <si>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</si>
  <si>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</si>
  <si>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</si>
  <si>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</si>
  <si>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</si>
  <si>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</si>
  <si>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</si>
  <si>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</si>
  <si>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</si>
  <si>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</si>
  <si>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</si>
  <si>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</si>
  <si>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</si>
  <si>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</si>
  <si>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</si>
  <si>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</si>
  <si>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</si>
  <si>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</si>
  <si>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</si>
  <si>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</si>
  <si>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</si>
  <si>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</si>
  <si>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</si>
  <si>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</si>
  <si>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</si>
  <si>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</si>
  <si>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</si>
  <si>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</si>
  <si>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</si>
  <si>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</si>
  <si>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</si>
  <si>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</si>
  <si>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</si>
  <si>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</si>
  <si>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</si>
  <si>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</si>
  <si>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</si>
  <si>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</si>
  <si>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</si>
  <si>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</si>
  <si>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</si>
  <si>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</si>
  <si>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</si>
  <si>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</si>
  <si>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</si>
  <si>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</si>
  <si>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</si>
  <si>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</si>
  <si>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</si>
  <si>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</si>
  <si>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</si>
  <si>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</si>
  <si>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</si>
  <si>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</si>
  <si>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</si>
  <si>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福生病院組合</t>
    <rPh sb="0" eb="2">
      <t>フッサ</t>
    </rPh>
    <rPh sb="2" eb="4">
      <t>ビョウイン</t>
    </rPh>
    <rPh sb="4" eb="6">
      <t>クミアイ</t>
    </rPh>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</si>
  <si>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</si>
  <si>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</si>
  <si>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</si>
  <si>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</si>
  <si>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</si>
  <si>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</si>
  <si>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</si>
  <si>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</si>
  <si>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</si>
  <si>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福生市土地開発公社</t>
    <rPh sb="0" eb="3">
      <t>フッサシ</t>
    </rPh>
    <rPh sb="3" eb="5">
      <t>トチ</t>
    </rPh>
    <rPh sb="5" eb="7">
      <t>カイハツ</t>
    </rPh>
    <rPh sb="7" eb="9">
      <t>コウシャ</t>
    </rPh>
    <phoneticPr fontId="2"/>
  </si>
  <si>
    <t>〇</t>
    <phoneticPr fontId="2"/>
  </si>
  <si>
    <t>-</t>
    <phoneticPr fontId="2"/>
  </si>
  <si>
    <t>-</t>
    <phoneticPr fontId="2"/>
  </si>
  <si>
    <t>-</t>
    <phoneticPr fontId="2"/>
  </si>
  <si>
    <t>-</t>
    <phoneticPr fontId="2"/>
  </si>
  <si>
    <t>都市施設整備基金</t>
    <phoneticPr fontId="18"/>
  </si>
  <si>
    <t>学校施設整備基金</t>
    <phoneticPr fontId="18"/>
  </si>
  <si>
    <t>防衛施設周辺整備調整交付金事業基金</t>
    <phoneticPr fontId="18"/>
  </si>
  <si>
    <t>ふるさと人づくりまちづくり基金</t>
    <rPh sb="4" eb="5">
      <t>ヒト</t>
    </rPh>
    <rPh sb="13" eb="15">
      <t>キキン</t>
    </rPh>
    <phoneticPr fontId="2"/>
  </si>
  <si>
    <t>市営住宅等管理基金</t>
    <rPh sb="0" eb="2">
      <t>シエイ</t>
    </rPh>
    <rPh sb="2" eb="4">
      <t>ジュウタク</t>
    </rPh>
    <rPh sb="4" eb="5">
      <t>トウ</t>
    </rPh>
    <rPh sb="5" eb="7">
      <t>カンリ</t>
    </rPh>
    <rPh sb="7" eb="9">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</si>
  <si>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</si>
  <si>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</si>
  <si>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</si>
  <si>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</si>
  <si>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</si>
  <si>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昨年度に引き続き将来負担比率は０％を下回っており、有形固定資産減価償却率については、前年度対比±０ポイントとなる60.1％となった。
しかし、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おり、その計画をもとに今後施設ごとに個別計画を策定予定である。総量抑制を原則として複合化・集約化等の検討を進めつつ、必要な公共施設に対して計画的な更新、管理に取り組んでいく。</t>
    <rPh sb="18" eb="20">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</si>
  <si>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</si>
  <si>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</si>
  <si>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</si>
  <si>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</si>
  <si>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</si>
  <si>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</si>
  <si>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</si>
  <si>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</si>
  <si>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起債を極力抑制した財政運営により、将来負担比率・実質公債費比率ともに類似団体を大きく下回っている。今後も世代間の負担の公平化等も考慮しつつ、将来負担の健全化に努めていく。</t>
    <rPh sb="42" eb="44">
      <t>シタマワ</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</si>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</sst>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5D21-44BB-A096-8B3F47C304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20368</c:v>
                </c:pt>
                <c:pt idx="1">
                  <c:v>29120</c:v>
                </c:pt>
                <c:pt idx="2">
                  <c:v>57216</c:v>
                </c:pt>
                <c:pt idx="3">
                  <c:v>54694</c:v>
                </c:pt>
                <c:pt idx="4">
                  <c:v>39464</c:v>
                </c:pt>
              </c:numCache>
            </c:numRef>
          </c:val>
          <c:smooth val="0"/>
          <c:extLst>
            <c:ext xmlns:c16="http://schemas.microsoft.com/office/drawing/2014/chart" uri="{C3380CC4-5D6E-409C-BE32-E72D297353CC}">
              <c16:uniqueId val="{00000001-5D21-44BB-A096-8B3F47C304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9.7899999999999991</c:v>
                </c:pt>
                <c:pt idx="1">
                  <c:v>13.26</c:v>
                </c:pt>
                <c:pt idx="2">
                  <c:v>9.6199999999999992</c:v>
                </c:pt>
                <c:pt idx="3">
                  <c:v>4.6399999999999997</c:v>
                </c:pt>
                <c:pt idx="4">
                  <c:v>3.79</c:v>
                </c:pt>
              </c:numCache>
            </c:numRef>
          </c:val>
          <c:extLst>
            <c:ext xmlns:c16="http://schemas.microsoft.com/office/drawing/2014/chart" uri="{C3380CC4-5D6E-409C-BE32-E72D297353CC}">
              <c16:uniqueId val="{00000000-218F-4F32-9BB6-640ED00386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20.82</c:v>
                </c:pt>
                <c:pt idx="1">
                  <c:v>18.91</c:v>
                </c:pt>
                <c:pt idx="2">
                  <c:v>23.36</c:v>
                </c:pt>
                <c:pt idx="3">
                  <c:v>23.49</c:v>
                </c:pt>
                <c:pt idx="4">
                  <c:v>21.33</c:v>
                </c:pt>
              </c:numCache>
            </c:numRef>
          </c:val>
          <c:extLst>
            <c:ext xmlns:c16="http://schemas.microsoft.com/office/drawing/2014/chart" uri="{C3380CC4-5D6E-409C-BE32-E72D297353CC}">
              <c16:uniqueId val="{00000001-218F-4F32-9BB6-640ED00386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3.83</c:v>
                </c:pt>
                <c:pt idx="1">
                  <c:v>2.0299999999999998</c:v>
                </c:pt>
                <c:pt idx="2">
                  <c:v>0.73</c:v>
                </c:pt>
                <c:pt idx="3">
                  <c:v>-4.82</c:v>
                </c:pt>
                <c:pt idx="4">
                  <c:v>-2.7</c:v>
                </c:pt>
              </c:numCache>
            </c:numRef>
          </c:val>
          <c:smooth val="0"/>
          <c:extLst>
            <c:ext xmlns:c16="http://schemas.microsoft.com/office/drawing/2014/chart" uri="{C3380CC4-5D6E-409C-BE32-E72D297353CC}">
              <c16:uniqueId val="{00000002-218F-4F32-9BB6-640ED00386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C0-4A7B-A511-E601A40913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C0-4A7B-A511-E601A40913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C0-4A7B-A511-E601A409137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C0-4A7B-A511-E601A409137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1C0-4A7B-A511-E601A4091371}"/>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0.17</c:v>
                </c:pt>
                <c:pt idx="4">
                  <c:v>#N/A</c:v>
                </c:pt>
                <c:pt idx="5">
                  <c:v>0.14000000000000001</c:v>
                </c:pt>
                <c:pt idx="6">
                  <c:v>#N/A</c:v>
                </c:pt>
                <c:pt idx="7">
                  <c:v>0.1</c:v>
                </c:pt>
                <c:pt idx="8">
                  <c:v>#N/A</c:v>
                </c:pt>
                <c:pt idx="9">
                  <c:v>0.11</c:v>
                </c:pt>
              </c:numCache>
            </c:numRef>
          </c:val>
          <c:extLst>
            <c:ext xmlns:c16="http://schemas.microsoft.com/office/drawing/2014/chart" uri="{C3380CC4-5D6E-409C-BE32-E72D297353CC}">
              <c16:uniqueId val="{00000005-41C0-4A7B-A511-E601A4091371}"/>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1.21</c:v>
                </c:pt>
                <c:pt idx="2">
                  <c:v>#N/A</c:v>
                </c:pt>
                <c:pt idx="3">
                  <c:v>1.38</c:v>
                </c:pt>
                <c:pt idx="4">
                  <c:v>#N/A</c:v>
                </c:pt>
                <c:pt idx="5">
                  <c:v>1.57</c:v>
                </c:pt>
                <c:pt idx="6">
                  <c:v>#N/A</c:v>
                </c:pt>
                <c:pt idx="7">
                  <c:v>2.0699999999999998</c:v>
                </c:pt>
                <c:pt idx="8">
                  <c:v>#N/A</c:v>
                </c:pt>
                <c:pt idx="9">
                  <c:v>1.64</c:v>
                </c:pt>
              </c:numCache>
            </c:numRef>
          </c:val>
          <c:extLst>
            <c:ext xmlns:c16="http://schemas.microsoft.com/office/drawing/2014/chart" uri="{C3380CC4-5D6E-409C-BE32-E72D297353CC}">
              <c16:uniqueId val="{00000006-41C0-4A7B-A511-E601A4091371}"/>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2.94</c:v>
                </c:pt>
                <c:pt idx="2">
                  <c:v>#N/A</c:v>
                </c:pt>
                <c:pt idx="3">
                  <c:v>2.52</c:v>
                </c:pt>
                <c:pt idx="4">
                  <c:v>#N/A</c:v>
                </c:pt>
                <c:pt idx="5">
                  <c:v>4.2300000000000004</c:v>
                </c:pt>
                <c:pt idx="6">
                  <c:v>#N/A</c:v>
                </c:pt>
                <c:pt idx="7">
                  <c:v>3.64</c:v>
                </c:pt>
                <c:pt idx="8">
                  <c:v>#N/A</c:v>
                </c:pt>
                <c:pt idx="9">
                  <c:v>2.37</c:v>
                </c:pt>
              </c:numCache>
            </c:numRef>
          </c:val>
          <c:extLst>
            <c:ext xmlns:c16="http://schemas.microsoft.com/office/drawing/2014/chart" uri="{C3380CC4-5D6E-409C-BE32-E72D297353CC}">
              <c16:uniqueId val="{00000007-41C0-4A7B-A511-E601A4091371}"/>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0.81</c:v>
                </c:pt>
                <c:pt idx="2">
                  <c:v>#N/A</c:v>
                </c:pt>
                <c:pt idx="3">
                  <c:v>1.94</c:v>
                </c:pt>
                <c:pt idx="4">
                  <c:v>#N/A</c:v>
                </c:pt>
                <c:pt idx="5">
                  <c:v>1.7</c:v>
                </c:pt>
                <c:pt idx="6">
                  <c:v>#N/A</c:v>
                </c:pt>
                <c:pt idx="7">
                  <c:v>1.58</c:v>
                </c:pt>
                <c:pt idx="8">
                  <c:v>#N/A</c:v>
                </c:pt>
                <c:pt idx="9">
                  <c:v>3.62</c:v>
                </c:pt>
              </c:numCache>
            </c:numRef>
          </c:val>
          <c:extLst>
            <c:ext xmlns:c16="http://schemas.microsoft.com/office/drawing/2014/chart" uri="{C3380CC4-5D6E-409C-BE32-E72D297353CC}">
              <c16:uniqueId val="{00000008-41C0-4A7B-A511-E601A40913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9.7799999999999994</c:v>
                </c:pt>
                <c:pt idx="2">
                  <c:v>#N/A</c:v>
                </c:pt>
                <c:pt idx="3">
                  <c:v>13.25</c:v>
                </c:pt>
                <c:pt idx="4">
                  <c:v>#N/A</c:v>
                </c:pt>
                <c:pt idx="5">
                  <c:v>9.6199999999999992</c:v>
                </c:pt>
                <c:pt idx="6">
                  <c:v>#N/A</c:v>
                </c:pt>
                <c:pt idx="7">
                  <c:v>4.63</c:v>
                </c:pt>
                <c:pt idx="8">
                  <c:v>#N/A</c:v>
                </c:pt>
                <c:pt idx="9">
                  <c:v>3.78</c:v>
                </c:pt>
              </c:numCache>
            </c:numRef>
          </c:val>
          <c:extLst>
            <c:ext xmlns:c16="http://schemas.microsoft.com/office/drawing/2014/chart" uri="{C3380CC4-5D6E-409C-BE32-E72D297353CC}">
              <c16:uniqueId val="{00000009-41C0-4A7B-A511-E601A40913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1744</c:v>
                </c:pt>
                <c:pt idx="5">
                  <c:v>1650</c:v>
                </c:pt>
                <c:pt idx="8">
                  <c:v>1730</c:v>
                </c:pt>
                <c:pt idx="11">
                  <c:v>1690</c:v>
                </c:pt>
                <c:pt idx="14">
                  <c:v>1661</c:v>
                </c:pt>
              </c:numCache>
            </c:numRef>
          </c:val>
          <c:extLst>
            <c:ext xmlns:c16="http://schemas.microsoft.com/office/drawing/2014/chart" uri="{C3380CC4-5D6E-409C-BE32-E72D297353CC}">
              <c16:uniqueId val="{00000000-1E1D-4ED1-ADEA-07489CD9D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1D-4ED1-ADEA-07489CD9D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65</c:v>
                </c:pt>
                <c:pt idx="3">
                  <c:v>64</c:v>
                </c:pt>
                <c:pt idx="6">
                  <c:v>12</c:v>
                </c:pt>
                <c:pt idx="9">
                  <c:v>22</c:v>
                </c:pt>
                <c:pt idx="12">
                  <c:v>12</c:v>
                </c:pt>
              </c:numCache>
            </c:numRef>
          </c:val>
          <c:extLst>
            <c:ext xmlns:c16="http://schemas.microsoft.com/office/drawing/2014/chart" uri="{C3380CC4-5D6E-409C-BE32-E72D297353CC}">
              <c16:uniqueId val="{00000002-1E1D-4ED1-ADEA-07489CD9D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225</c:v>
                </c:pt>
                <c:pt idx="3">
                  <c:v>228</c:v>
                </c:pt>
                <c:pt idx="6">
                  <c:v>241</c:v>
                </c:pt>
                <c:pt idx="9">
                  <c:v>238</c:v>
                </c:pt>
                <c:pt idx="12">
                  <c:v>241</c:v>
                </c:pt>
              </c:numCache>
            </c:numRef>
          </c:val>
          <c:extLst>
            <c:ext xmlns:c16="http://schemas.microsoft.com/office/drawing/2014/chart" uri="{C3380CC4-5D6E-409C-BE32-E72D297353CC}">
              <c16:uniqueId val="{00000003-1E1D-4ED1-ADEA-07489CD9D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228</c:v>
                </c:pt>
                <c:pt idx="3">
                  <c:v>256</c:v>
                </c:pt>
                <c:pt idx="6">
                  <c:v>333</c:v>
                </c:pt>
                <c:pt idx="9">
                  <c:v>326</c:v>
                </c:pt>
                <c:pt idx="12">
                  <c:v>316</c:v>
                </c:pt>
              </c:numCache>
            </c:numRef>
          </c:val>
          <c:extLst>
            <c:ext xmlns:c16="http://schemas.microsoft.com/office/drawing/2014/chart" uri="{C3380CC4-5D6E-409C-BE32-E72D297353CC}">
              <c16:uniqueId val="{00000004-1E1D-4ED1-ADEA-07489CD9D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1D-4ED1-ADEA-07489CD9D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1D-4ED1-ADEA-07489CD9D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1013</c:v>
                </c:pt>
                <c:pt idx="3">
                  <c:v>811</c:v>
                </c:pt>
                <c:pt idx="6">
                  <c:v>795</c:v>
                </c:pt>
                <c:pt idx="9">
                  <c:v>779</c:v>
                </c:pt>
                <c:pt idx="12">
                  <c:v>763</c:v>
                </c:pt>
              </c:numCache>
            </c:numRef>
          </c:val>
          <c:extLst>
            <c:ext xmlns:c16="http://schemas.microsoft.com/office/drawing/2014/chart" uri="{C3380CC4-5D6E-409C-BE32-E72D297353CC}">
              <c16:uniqueId val="{00000007-1E1D-4ED1-ADEA-07489CD9D5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-213</c:v>
                </c:pt>
                <c:pt idx="2">
                  <c:v>#N/A</c:v>
                </c:pt>
                <c:pt idx="3">
                  <c:v>#N/A</c:v>
                </c:pt>
                <c:pt idx="4">
                  <c:v>-291</c:v>
                </c:pt>
                <c:pt idx="5">
                  <c:v>#N/A</c:v>
                </c:pt>
                <c:pt idx="6">
                  <c:v>#N/A</c:v>
                </c:pt>
                <c:pt idx="7">
                  <c:v>-349</c:v>
                </c:pt>
                <c:pt idx="8">
                  <c:v>#N/A</c:v>
                </c:pt>
                <c:pt idx="9">
                  <c:v>#N/A</c:v>
                </c:pt>
                <c:pt idx="10">
                  <c:v>-325</c:v>
                </c:pt>
                <c:pt idx="11">
                  <c:v>#N/A</c:v>
                </c:pt>
                <c:pt idx="12">
                  <c:v>#N/A</c:v>
                </c:pt>
                <c:pt idx="13">
                  <c:v>-329</c:v>
                </c:pt>
                <c:pt idx="14">
                  <c:v>#N/A</c:v>
                </c:pt>
              </c:numCache>
            </c:numRef>
          </c:val>
          <c:smooth val="0"/>
          <c:extLst>
            <c:ext xmlns:c16="http://schemas.microsoft.com/office/drawing/2014/chart" uri="{C3380CC4-5D6E-409C-BE32-E72D297353CC}">
              <c16:uniqueId val="{00000008-1E1D-4ED1-ADEA-07489CD9D5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13657</c:v>
                </c:pt>
                <c:pt idx="5">
                  <c:v>13754</c:v>
                </c:pt>
                <c:pt idx="8">
                  <c:v>13511</c:v>
                </c:pt>
                <c:pt idx="11">
                  <c:v>13359</c:v>
                </c:pt>
                <c:pt idx="14">
                  <c:v>13314</c:v>
                </c:pt>
              </c:numCache>
            </c:numRef>
          </c:val>
          <c:extLst>
            <c:ext xmlns:c16="http://schemas.microsoft.com/office/drawing/2014/chart" uri="{C3380CC4-5D6E-409C-BE32-E72D297353CC}">
              <c16:uniqueId val="{00000000-39B3-45BF-BD5D-E34928A116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3638</c:v>
                </c:pt>
                <c:pt idx="5">
                  <c:v>3550</c:v>
                </c:pt>
                <c:pt idx="8">
                  <c:v>3611</c:v>
                </c:pt>
                <c:pt idx="11">
                  <c:v>2969</c:v>
                </c:pt>
                <c:pt idx="14">
                  <c:v>2850</c:v>
                </c:pt>
              </c:numCache>
            </c:numRef>
          </c:val>
          <c:extLst>
            <c:ext xmlns:c16="http://schemas.microsoft.com/office/drawing/2014/chart" uri="{C3380CC4-5D6E-409C-BE32-E72D297353CC}">
              <c16:uniqueId val="{00000001-39B3-45BF-BD5D-E34928A116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5247</c:v>
                </c:pt>
                <c:pt idx="5">
                  <c:v>5361</c:v>
                </c:pt>
                <c:pt idx="8">
                  <c:v>6018</c:v>
                </c:pt>
                <c:pt idx="11">
                  <c:v>6971</c:v>
                </c:pt>
                <c:pt idx="14">
                  <c:v>6963</c:v>
                </c:pt>
              </c:numCache>
            </c:numRef>
          </c:val>
          <c:extLst>
            <c:ext xmlns:c16="http://schemas.microsoft.com/office/drawing/2014/chart" uri="{C3380CC4-5D6E-409C-BE32-E72D297353CC}">
              <c16:uniqueId val="{00000002-39B3-45BF-BD5D-E34928A116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B3-45BF-BD5D-E34928A116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B3-45BF-BD5D-E34928A116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B3-45BF-BD5D-E34928A116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3608</c:v>
                </c:pt>
                <c:pt idx="3">
                  <c:v>3549</c:v>
                </c:pt>
                <c:pt idx="6">
                  <c:v>3529</c:v>
                </c:pt>
                <c:pt idx="9">
                  <c:v>3411</c:v>
                </c:pt>
                <c:pt idx="12">
                  <c:v>3365</c:v>
                </c:pt>
              </c:numCache>
            </c:numRef>
          </c:val>
          <c:extLst>
            <c:ext xmlns:c16="http://schemas.microsoft.com/office/drawing/2014/chart" uri="{C3380CC4-5D6E-409C-BE32-E72D297353CC}">
              <c16:uniqueId val="{00000006-39B3-45BF-BD5D-E34928A116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3357</c:v>
                </c:pt>
                <c:pt idx="3">
                  <c:v>3396</c:v>
                </c:pt>
                <c:pt idx="6">
                  <c:v>3217</c:v>
                </c:pt>
                <c:pt idx="9">
                  <c:v>2836</c:v>
                </c:pt>
                <c:pt idx="12">
                  <c:v>2462</c:v>
                </c:pt>
              </c:numCache>
            </c:numRef>
          </c:val>
          <c:extLst>
            <c:ext xmlns:c16="http://schemas.microsoft.com/office/drawing/2014/chart" uri="{C3380CC4-5D6E-409C-BE32-E72D297353CC}">
              <c16:uniqueId val="{00000007-39B3-45BF-BD5D-E34928A116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1352</c:v>
                </c:pt>
                <c:pt idx="3">
                  <c:v>1710</c:v>
                </c:pt>
                <c:pt idx="6">
                  <c:v>2059</c:v>
                </c:pt>
                <c:pt idx="9">
                  <c:v>2171</c:v>
                </c:pt>
                <c:pt idx="12">
                  <c:v>2288</c:v>
                </c:pt>
              </c:numCache>
            </c:numRef>
          </c:val>
          <c:extLst>
            <c:ext xmlns:c16="http://schemas.microsoft.com/office/drawing/2014/chart" uri="{C3380CC4-5D6E-409C-BE32-E72D297353CC}">
              <c16:uniqueId val="{00000008-39B3-45BF-BD5D-E34928A116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1160</c:v>
                </c:pt>
                <c:pt idx="3">
                  <c:v>1096</c:v>
                </c:pt>
                <c:pt idx="6">
                  <c:v>1075</c:v>
                </c:pt>
                <c:pt idx="9">
                  <c:v>979</c:v>
                </c:pt>
                <c:pt idx="12">
                  <c:v>967</c:v>
                </c:pt>
              </c:numCache>
            </c:numRef>
          </c:val>
          <c:extLst>
            <c:ext xmlns:c16="http://schemas.microsoft.com/office/drawing/2014/chart" uri="{C3380CC4-5D6E-409C-BE32-E72D297353CC}">
              <c16:uniqueId val="{00000009-39B3-45BF-BD5D-E34928A116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7751</c:v>
                </c:pt>
                <c:pt idx="3">
                  <c:v>7612</c:v>
                </c:pt>
                <c:pt idx="6">
                  <c:v>7258</c:v>
                </c:pt>
                <c:pt idx="9">
                  <c:v>7149</c:v>
                </c:pt>
                <c:pt idx="12">
                  <c:v>7047</c:v>
                </c:pt>
              </c:numCache>
            </c:numRef>
          </c:val>
          <c:extLst>
            <c:ext xmlns:c16="http://schemas.microsoft.com/office/drawing/2014/chart" uri="{C3380CC4-5D6E-409C-BE32-E72D297353CC}">
              <c16:uniqueId val="{0000000A-39B3-45BF-BD5D-E34928A116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B3-45BF-BD5D-E34928A116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2700</c:v>
                </c:pt>
                <c:pt idx="1">
                  <c:v>2717</c:v>
                </c:pt>
                <c:pt idx="2">
                  <c:v>2495</c:v>
                </c:pt>
              </c:numCache>
            </c:numRef>
          </c:val>
          <c:extLst>
            <c:ext xmlns:c16="http://schemas.microsoft.com/office/drawing/2014/chart" uri="{C3380CC4-5D6E-409C-BE32-E72D297353CC}">
              <c16:uniqueId val="{00000000-5E09-43F2-A50C-7C58F8084E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E09-43F2-A50C-7C58F8084E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5305</c:v>
                </c:pt>
                <c:pt idx="1">
                  <c:v>5594</c:v>
                </c:pt>
                <c:pt idx="2">
                  <c:v>5884</c:v>
                </c:pt>
              </c:numCache>
            </c:numRef>
          </c:val>
          <c:extLst>
            <c:ext xmlns:c16="http://schemas.microsoft.com/office/drawing/2014/chart" uri="{C3380CC4-5D6E-409C-BE32-E72D297353CC}">
              <c16:uniqueId val="{00000002-5E09-43F2-A50C-7C58F8084E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{3ADBA50B-180B-408F-A7A2-DC51CA5D0290}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D8-4789-A5F9-1B8A663001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{D51817D7-39D0-4F4A-B62E-194BD28BD20C}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8-4789-A5F9-1B8A663001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{39E8285E-D407-43CB-BCFF-3790CC3DA631}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8-4789-A5F9-1B8A663001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{EE920299-E245-43E3-9016-4EC3147D28C1}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8-4789-A5F9-1B8A663001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{F3A3365D-B773-455E-B4E6-9877B2E9C8D0}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8-4789-A5F9-1B8A663001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{7D15DCED-AEA8-487C-8797-B3CD36615864}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D8-4789-A5F9-1B8A663001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{7FA722A1-88ED-4205-B6D9-9CB1BB2B99BC}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D8-4789-A5F9-1B8A663001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{81408036-2114-4259-80A0-CD1717A523DD}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D8-4789-A5F9-1B8A663001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{E5909CFE-E3EC-4FCB-917E-5F1B2763DF5C}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D8-4789-A5F9-1B8A663001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62.7</c:v>
                </c:pt>
                <c:pt idx="24">
                  <c:v>60.1</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D8-4789-A5F9-1B8A663001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{4E471BB7-D0AB-45F7-BC47-BDE1E125B3DD}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D8-4789-A5F9-1B8A663001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{AFE151BC-4450-444A-B971-2D6E7036E070}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8-4789-A5F9-1B8A663001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{6EE4DF6E-2C1B-4300-A664-8D086E3D0E05}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8-4789-A5F9-1B8A663001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{A863A531-7AA4-4FAC-9D94-4B7A6B400D92}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8-4789-A5F9-1B8A663001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{1DFFF124-B73F-4671-9925-A3E2FC62E0CB}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8-4789-A5F9-1B8A663001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{72216B92-A735-454C-9514-2A5646C527C2}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D8-4789-A5F9-1B8A663001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{457E1EB7-F569-4D3D-B7FE-947E65415238}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D8-4789-A5F9-1B8A663001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{FE807D62-5110-4F22-BC23-398D7B7980EC}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D8-4789-A5F9-1B8A663001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{3691850E-711F-4695-BC3C-FEEE42099A0F}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D8-4789-A5F9-1B8A663001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6ED8-4789-A5F9-1B8A66300194}"/>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{6AE0AD07-A4B3-4F05-8DC5-FA97ED42D25E}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45-4936-9D15-2E9E8D99C5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{1C693FAF-20C7-4F0D-9656-139C754CF44C}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45-4936-9D15-2E9E8D99C5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{7B7D0D53-152C-48ED-9139-7F2A50CE466C}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45-4936-9D15-2E9E8D99C5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{32C4FED1-6520-4C0D-8E86-D8F9C2C9CC54}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45-4936-9D15-2E9E8D99C5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{1BFFAA74-2CAA-4808-A071-A75D199097F9}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45-4936-9D15-2E9E8D99C5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{7FD75550-F366-4569-80FF-3DDA67221F29}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45-4936-9D15-2E9E8D99C5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{E0529609-D877-493C-A96A-521AAA5499BA}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45-4936-9D15-2E9E8D99C5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{D2F8481C-4796-40E7-A020-E999477A0C6F}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45-4936-9D15-2E9E8D99C5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{F8142A40-839C-415D-BA9A-49065FF5DC85}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45-4936-9D15-2E9E8D99C5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-1.7</c:v>
                </c:pt>
                <c:pt idx="16">
                  <c:v>-2.7</c:v>
                </c:pt>
                <c:pt idx="24">
                  <c:v>-3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45-4936-9D15-2E9E8D99C5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{E083906D-A637-4935-991A-0DBAD7C64DE3}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45-4936-9D15-2E9E8D99C5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{606C1C7E-BF5E-440F-BA9A-BCEBF6046DEF}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45-4936-9D15-2E9E8D99C5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{77FAD5EA-0218-4096-A4D6-5382D9A16E4A}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45-4936-9D15-2E9E8D99C5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{AC6C4353-0244-429E-A485-D4487857FA7C}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45-4936-9D15-2E9E8D99C5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{017D5C56-32E4-4D65-B231-329D7CD49A48}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45-4936-9D15-2E9E8D99C5D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{36280D5D-3F00-489F-8A0B-65D4E5137507}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45-4936-9D15-2E9E8D99C5D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{6D80D114-877C-41B9-892B-55AF3635D70A}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45-4936-9D15-2E9E8D99C5D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{4CE5290B-8C5B-435C-B094-61B67DD18308}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45-4936-9D15-2E9E8D99C5D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{8428EF40-9A04-46CF-B7D0-E6767D46C157}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45-4936-9D15-2E9E8D99C5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1645-4936-9D15-2E9E8D99C5D3}"/>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地方債残高は減少し</a:t>
          </a:r>
          <a:r>
            <a:rPr kumimoji="1" lang="ja-JP" altLang="en-US" sz="1100" b="0" i="0" baseline="0">
              <a:solidFill>
                <a:schemeClr val="dk1"/>
              </a:solidFill>
              <a:effectLst/>
              <a:latin typeface="+mn-lt"/>
              <a:ea typeface="+mn-ea"/>
              <a:cs typeface="+mn-cs"/>
            </a:rPr>
            <a:t>ており、元利償還費等も減少している。</a:t>
          </a:r>
          <a:r>
            <a:rPr kumimoji="1" lang="ja-JP" altLang="ja-JP" sz="1100" b="0" i="0" baseline="0">
              <a:solidFill>
                <a:schemeClr val="dk1"/>
              </a:solidFill>
              <a:effectLst/>
              <a:latin typeface="+mn-lt"/>
              <a:ea typeface="+mn-ea"/>
              <a:cs typeface="+mn-cs"/>
            </a:rPr>
            <a:t>臨時財政対策債の発行を抑えている為、算入公債費等が元利償還金より大幅に大き</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実質公債費比率の分子はマイナスとなっており、健全な財政運営が進められている。今後も、臨時財政対策債をはじめとする地方債に依存しない適正な財政運営に努める。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分子要因の一つである地方債残高は順調に減少している。公営企業債等繰入見込額については、ここ数年の下水道事業会計への繰出金の増に伴い将来負担額が増加したが、組合等負担見込額は福生病院組合の負担見込額</a:t>
          </a:r>
          <a:r>
            <a:rPr kumimoji="1" lang="en-US" altLang="ja-JP" sz="1100" b="0" i="0" baseline="0">
              <a:solidFill>
                <a:schemeClr val="dk1"/>
              </a:solidFill>
              <a:effectLst/>
              <a:latin typeface="+mn-lt"/>
              <a:ea typeface="+mn-ea"/>
              <a:cs typeface="+mn-cs"/>
            </a:rPr>
            <a:t>321</a:t>
          </a:r>
          <a:r>
            <a:rPr kumimoji="1" lang="ja-JP" altLang="ja-JP" sz="1100" b="0" i="0" baseline="0">
              <a:solidFill>
                <a:schemeClr val="dk1"/>
              </a:solidFill>
              <a:effectLst/>
              <a:latin typeface="+mn-lt"/>
              <a:ea typeface="+mn-ea"/>
              <a:cs typeface="+mn-cs"/>
            </a:rPr>
            <a:t>百万円減少など大きく減少し、将来負担額全体としては</a:t>
          </a:r>
          <a:r>
            <a:rPr kumimoji="1" lang="en-US" altLang="ja-JP" sz="1100" b="0" i="0" baseline="0">
              <a:solidFill>
                <a:schemeClr val="dk1"/>
              </a:solidFill>
              <a:effectLst/>
              <a:latin typeface="+mn-lt"/>
              <a:ea typeface="+mn-ea"/>
              <a:cs typeface="+mn-cs"/>
            </a:rPr>
            <a:t>417</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充当可能</a:t>
          </a:r>
          <a:r>
            <a:rPr kumimoji="1" lang="ja-JP" altLang="ja-JP" sz="1100" b="0" i="0" baseline="0">
              <a:solidFill>
                <a:schemeClr val="dk1"/>
              </a:solidFill>
              <a:effectLst/>
              <a:latin typeface="+mn-lt"/>
              <a:ea typeface="+mn-ea"/>
              <a:cs typeface="+mn-cs"/>
            </a:rPr>
            <a:t>基金をはじめとした</a:t>
          </a:r>
          <a:r>
            <a:rPr kumimoji="1" lang="ja-JP" altLang="en-US" sz="1100" b="0" i="0" baseline="0">
              <a:solidFill>
                <a:schemeClr val="dk1"/>
              </a:solidFill>
              <a:effectLst/>
              <a:latin typeface="+mn-lt"/>
              <a:ea typeface="+mn-ea"/>
              <a:cs typeface="+mn-cs"/>
            </a:rPr>
            <a:t>充当可能財源等も減少したものの将来負担額の減少が大きく</a:t>
          </a:r>
          <a:r>
            <a:rPr kumimoji="1" lang="ja-JP" altLang="ja-JP" sz="1100" b="0" i="0" baseline="0">
              <a:solidFill>
                <a:schemeClr val="dk1"/>
              </a:solidFill>
              <a:effectLst/>
              <a:latin typeface="+mn-lt"/>
              <a:ea typeface="+mn-ea"/>
              <a:cs typeface="+mn-cs"/>
            </a:rPr>
            <a:t>、分子の構造全体としては前年比</a:t>
          </a:r>
          <a:r>
            <a:rPr kumimoji="1" lang="en-US" altLang="ja-JP" sz="1100" b="0" i="0" baseline="0">
              <a:solidFill>
                <a:schemeClr val="dk1"/>
              </a:solidFill>
              <a:effectLst/>
              <a:latin typeface="+mn-lt"/>
              <a:ea typeface="+mn-ea"/>
              <a:cs typeface="+mn-cs"/>
            </a:rPr>
            <a:t>244</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継続的な起債抑制と充当可能財源の確保により、将来世代への負担軽減と健全な財政運営を図っていく。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都市施設整備基金を福生病院組合負担金へ</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億円、防衛施設周辺整備調整交付金事業基金積立金を福祉センター設備改良事業等へ約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千万円、市民会館管理運営事業に約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千万円など取り崩しを行ったが、都市施設整備基金については今後の施設更新等に備え約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千万円、防衛施設周辺整備調整交付金事業基金へ約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億円の積み立てを行ったことから、全体では約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財政調整基金は将来へ備え標準財政規模の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％となるよう努めるが、特定目的基金については、現時点では個別施設計画が未策定のため、目標年度及び目標金額は設定できない。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都市施設整備基金：市の都市施設整備事業の資金に充当し、又は事業に供する土地をあらかじめ取得することにより事業の円滑な執行を図る</a:t>
          </a:r>
          <a:endParaRPr lang="ja-JP" altLang="ja-JP" sz="1400">
            <a:effectLst/>
          </a:endParaRPr>
        </a:p>
        <a:p>
          <a:r>
            <a:rPr kumimoji="1" lang="ja-JP" altLang="ja-JP" sz="1100">
              <a:solidFill>
                <a:schemeClr val="dk1"/>
              </a:solidFill>
              <a:effectLst/>
              <a:latin typeface="+mn-lt"/>
              <a:ea typeface="+mn-ea"/>
              <a:cs typeface="+mn-cs"/>
            </a:rPr>
            <a:t>学校施設等整備基金：福生市立小学校及び中学校の施設等の整備に要する資金に充当するもの</a:t>
          </a:r>
          <a:endParaRPr lang="ja-JP" altLang="ja-JP" sz="1400">
            <a:effectLst/>
          </a:endParaRPr>
        </a:p>
        <a:p>
          <a:r>
            <a:rPr kumimoji="1" lang="ja-JP" altLang="ja-JP" sz="1100">
              <a:solidFill>
                <a:schemeClr val="dk1"/>
              </a:solidFill>
              <a:effectLst/>
              <a:latin typeface="+mn-lt"/>
              <a:ea typeface="+mn-ea"/>
              <a:cs typeface="+mn-cs"/>
            </a:rPr>
            <a:t>防衛施設周辺整備調整交付金事業基金：防衛施設周辺の生活環境の整備等に関する法律（昭和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号）第９条第２項に規定する公共用の施設の整備又はその他の生活環境の改善若しくは開発の円滑な実施に寄与する事業を行うために要する経費に充当するもの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都市施設整備基金：福生病院組合負担金へ充てるために取り崩しを行ったが、一方で地方財政法第７条の規定に基づき、前年度繰越金の２分の１を下回らない額を積み立てたことにより、増額となった。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防衛施設周辺整備調整交付金事業基金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福祉センター設備改良事業等へ約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千万円、市民会館管理運営事業に約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千万円など取り崩しを行ったが</a:t>
          </a:r>
          <a:r>
            <a:rPr kumimoji="1" lang="ja-JP" altLang="en-US" sz="1100">
              <a:solidFill>
                <a:schemeClr val="dk1"/>
              </a:solidFill>
              <a:effectLst/>
              <a:latin typeface="+mn-lt"/>
              <a:ea typeface="+mn-ea"/>
              <a:cs typeface="+mn-cs"/>
            </a:rPr>
            <a:t>、特定</a:t>
          </a:r>
          <a:r>
            <a:rPr kumimoji="1" lang="ja-JP" altLang="ja-JP" sz="1100">
              <a:solidFill>
                <a:schemeClr val="dk1"/>
              </a:solidFill>
              <a:effectLst/>
              <a:latin typeface="+mn-lt"/>
              <a:ea typeface="+mn-ea"/>
              <a:cs typeface="+mn-cs"/>
            </a:rPr>
            <a:t>防衛施設周辺整備調整交付金</a:t>
          </a:r>
          <a:r>
            <a:rPr kumimoji="1" lang="ja-JP" altLang="en-US" sz="1100">
              <a:solidFill>
                <a:schemeClr val="dk1"/>
              </a:solidFill>
              <a:effectLst/>
              <a:latin typeface="+mn-lt"/>
              <a:ea typeface="+mn-ea"/>
              <a:cs typeface="+mn-cs"/>
            </a:rPr>
            <a:t>を約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憶円積み立てたことにより、増額となった。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施設の老朽化が進んでおり、</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年度策定予定の個別施設計画をみすえ、今後について検討していく。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東日本大震災復興に係る地方税法の改正に伴う住民税均等割の平成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年度増税分を積み立て、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億４千万円の</a:t>
          </a:r>
          <a:r>
            <a:rPr kumimoji="1" lang="ja-JP" altLang="ja-JP" sz="1100">
              <a:solidFill>
                <a:schemeClr val="dk1"/>
              </a:solidFill>
              <a:effectLst/>
              <a:latin typeface="+mn-lt"/>
              <a:ea typeface="+mn-ea"/>
              <a:cs typeface="+mn-cs"/>
            </a:rPr>
            <a:t>取り崩しを行なったため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千万円の減</a:t>
          </a:r>
          <a:r>
            <a:rPr kumimoji="1"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財政調整基金の残高は、目標額の設定はないが公共施設等の老朽化対策等に係る経費の増大、災害に備えるため、概ね標準財政規模の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％となるように努めている。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有形固定資産減価償却率は前年度対比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全国平均を若干ではあるが下回っているものの、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東京都平均と比較するとまだ高い水準にある。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総合管理計画を基本方針として今後、施設ごとの個別計画策定を予定しており、引き続き公共施設の計画的な更新・管理に向けて取り組みを進めていく。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0747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1275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3987800" y="6637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1275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3987800" y="53138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xdr:cNvSpPr txBox="1"/>
      </xdr:nvSpPr>
      <xdr:spPr>
        <a:xfrm>
          <a:off x="41275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0259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3429000" y="5849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2781300" y="58151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133600" y="59261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90" name="楕円 89"/>
        <xdr:cNvSpPr/>
      </xdr:nvSpPr>
      <xdr:spPr>
        <a:xfrm>
          <a:off x="40259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91" name="有形固定資産減価償却率該当値テキスト"/>
        <xdr:cNvSpPr txBox="1"/>
      </xdr:nvSpPr>
      <xdr:spPr>
        <a:xfrm>
          <a:off x="41275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92" name="楕円 91"/>
        <xdr:cNvSpPr/>
      </xdr:nvSpPr>
      <xdr:spPr>
        <a:xfrm>
          <a:off x="3429000" y="58244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29</xdr:row>
      <xdr:rowOff>131626</xdr:rowOff>
    </xdr:to>
    <xdr:cxnSp macro="">
      <xdr:nvCxnSpPr>
        <xdr:cNvPr id="93" name="直線コネクタ 92"/>
        <xdr:cNvCxnSpPr/>
      </xdr:nvCxnSpPr>
      <xdr:spPr>
        <a:xfrm>
          <a:off x="3479800" y="5875201"/>
          <a:ext cx="596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4" name="楕円 93"/>
        <xdr:cNvSpPr/>
      </xdr:nvSpPr>
      <xdr:spPr>
        <a:xfrm>
          <a:off x="2781300" y="57442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131626</xdr:rowOff>
    </xdr:to>
    <xdr:cxnSp macro="">
      <xdr:nvCxnSpPr>
        <xdr:cNvPr id="95" name="直線コネクタ 94"/>
        <xdr:cNvCxnSpPr/>
      </xdr:nvCxnSpPr>
      <xdr:spPr>
        <a:xfrm>
          <a:off x="2832100" y="5795010"/>
          <a:ext cx="6477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96" name="楕円 95"/>
        <xdr:cNvSpPr/>
      </xdr:nvSpPr>
      <xdr:spPr>
        <a:xfrm>
          <a:off x="2133600" y="57442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51435</xdr:rowOff>
    </xdr:to>
    <xdr:cxnSp macro="">
      <xdr:nvCxnSpPr>
        <xdr:cNvPr id="97" name="直線コネクタ 96"/>
        <xdr:cNvCxnSpPr/>
      </xdr:nvCxnSpPr>
      <xdr:spPr>
        <a:xfrm>
          <a:off x="2184400" y="5795010"/>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8" name="n_1aveValue有形固定資産減価償却率"/>
        <xdr:cNvSpPr txBox="1"/>
      </xdr:nvSpPr>
      <xdr:spPr>
        <a:xfrm>
          <a:off x="3293119"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9" name="n_2aveValue有形固定資産減価償却率"/>
        <xdr:cNvSpPr txBox="1"/>
      </xdr:nvSpPr>
      <xdr:spPr>
        <a:xfrm>
          <a:off x="2658119"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0" name="n_3aveValue有形固定資産減価償却率"/>
        <xdr:cNvSpPr txBox="1"/>
      </xdr:nvSpPr>
      <xdr:spPr>
        <a:xfrm>
          <a:off x="2010419"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101" name="n_1mainValue有形固定資産減価償却率"/>
        <xdr:cNvSpPr txBox="1"/>
      </xdr:nvSpPr>
      <xdr:spPr>
        <a:xfrm>
          <a:off x="3293119"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2" name="n_2mainValue有形固定資産減価償却率"/>
        <xdr:cNvSpPr txBox="1"/>
      </xdr:nvSpPr>
      <xdr:spPr>
        <a:xfrm>
          <a:off x="2658119"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103" name="n_3mainValue有形固定資産減価償却率"/>
        <xdr:cNvSpPr txBox="1"/>
      </xdr:nvSpPr>
      <xdr:spPr>
        <a:xfrm>
          <a:off x="2010419"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地方債は返す以上には借りない、との方針のもと地方債の発行を抑制してきた結果が表れており、類似団体平均や全国平均と比較しても数値は下回っている。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しかし、今後は公共施設の老朽化対策等で地方債を借りる場面が増えることが想定され、より一層先を見通した計画的な財政運営に取り組む必要がある。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2593320"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2646025"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2534900" y="5325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2646025"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2573000" y="5929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1947525"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153176</xdr:rowOff>
    </xdr:from>
    <xdr:to>
      <xdr:col>76</xdr:col>
      <xdr:colOff>73025</xdr:colOff>
      <xdr:row>33</xdr:row>
      <xdr:rowOff>83326</xdr:rowOff>
    </xdr:to>
    <xdr:sp macro="" textlink="">
      <xdr:nvSpPr>
        <xdr:cNvPr id="145" name="楕円 144"/>
        <xdr:cNvSpPr/>
      </xdr:nvSpPr>
      <xdr:spPr>
        <a:xfrm>
          <a:off x="12573000" y="64111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131603</xdr:rowOff>
    </xdr:from>
    <xdr:ext cx="469744" cy="259045"/>
    <xdr:sp macro="" textlink="">
      <xdr:nvSpPr>
        <xdr:cNvPr id="146" name="債務償還比率該当値テキスト"/>
        <xdr:cNvSpPr txBox="1"/>
      </xdr:nvSpPr>
      <xdr:spPr>
        <a:xfrm>
          <a:off x="12646025" y="638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317</xdr:rowOff>
    </xdr:from>
    <xdr:to>
      <xdr:col>72</xdr:col>
      <xdr:colOff>123825</xdr:colOff>
      <xdr:row>33</xdr:row>
      <xdr:rowOff>101918</xdr:rowOff>
    </xdr:to>
    <xdr:sp macro="" textlink="">
      <xdr:nvSpPr>
        <xdr:cNvPr id="147" name="楕円 146"/>
        <xdr:cNvSpPr/>
      </xdr:nvSpPr>
      <xdr:spPr>
        <a:xfrm>
          <a:off x="11947525"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32526</xdr:rowOff>
    </xdr:from>
    <xdr:to>
      <xdr:col>76</xdr:col>
      <xdr:colOff>22225</xdr:colOff>
      <xdr:row>33</xdr:row>
      <xdr:rowOff>51117</xdr:rowOff>
    </xdr:to>
    <xdr:cxnSp macro="">
      <xdr:nvCxnSpPr>
        <xdr:cNvPr id="148" name="直線コネクタ 147"/>
        <xdr:cNvCxnSpPr/>
      </xdr:nvCxnSpPr>
      <xdr:spPr>
        <a:xfrm flipV="1">
          <a:off x="11998325" y="6461901"/>
          <a:ext cx="5969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17793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93045</xdr:rowOff>
    </xdr:from>
    <xdr:ext cx="469744" cy="259045"/>
    <xdr:sp macro="" textlink="">
      <xdr:nvSpPr>
        <xdr:cNvPr id="150" name="n_1mainValue債務償還比率"/>
        <xdr:cNvSpPr txBox="1"/>
      </xdr:nvSpPr>
      <xdr:spPr>
        <a:xfrm>
          <a:off x="11779327"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39490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39878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3889375" y="568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39878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38989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203575" y="6264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68275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2" name="楕円 71"/>
        <xdr:cNvSpPr/>
      </xdr:nvSpPr>
      <xdr:spPr>
        <a:xfrm>
          <a:off x="38989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3" name="【道路】&#10;有形固定資産減価償却率該当値テキスト"/>
        <xdr:cNvSpPr txBox="1"/>
      </xdr:nvSpPr>
      <xdr:spPr>
        <a:xfrm>
          <a:off x="39878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4" name="楕円 73"/>
        <xdr:cNvSpPr/>
      </xdr:nvSpPr>
      <xdr:spPr>
        <a:xfrm>
          <a:off x="3203575" y="61355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14151</xdr:rowOff>
    </xdr:to>
    <xdr:cxnSp macro="">
      <xdr:nvCxnSpPr>
        <xdr:cNvPr id="75" name="直線コネクタ 74"/>
        <xdr:cNvCxnSpPr/>
      </xdr:nvCxnSpPr>
      <xdr:spPr>
        <a:xfrm flipV="1">
          <a:off x="3235325" y="6156960"/>
          <a:ext cx="7143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157661</xdr:rowOff>
    </xdr:from>
    <xdr:to>
      <xdr:col>15</xdr:col>
      <xdr:colOff>101600</xdr:colOff>
      <xdr:row>36</xdr:row>
      <xdr:rowOff>87811</xdr:rowOff>
    </xdr:to>
    <xdr:sp macro="" textlink="">
      <xdr:nvSpPr>
        <xdr:cNvPr id="76" name="楕円 75"/>
        <xdr:cNvSpPr/>
      </xdr:nvSpPr>
      <xdr:spPr>
        <a:xfrm>
          <a:off x="2428875"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37011</xdr:rowOff>
    </xdr:to>
    <xdr:cxnSp macro="">
      <xdr:nvCxnSpPr>
        <xdr:cNvPr id="77" name="直線コネクタ 76"/>
        <xdr:cNvCxnSpPr/>
      </xdr:nvCxnSpPr>
      <xdr:spPr>
        <a:xfrm flipV="1">
          <a:off x="2479675" y="6186351"/>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22134</xdr:rowOff>
    </xdr:from>
    <xdr:to>
      <xdr:col>10</xdr:col>
      <xdr:colOff>165100</xdr:colOff>
      <xdr:row>36</xdr:row>
      <xdr:rowOff>123734</xdr:rowOff>
    </xdr:to>
    <xdr:sp macro="" textlink="">
      <xdr:nvSpPr>
        <xdr:cNvPr id="78" name="楕円 77"/>
        <xdr:cNvSpPr/>
      </xdr:nvSpPr>
      <xdr:spPr>
        <a:xfrm>
          <a:off x="168275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37011</xdr:rowOff>
    </xdr:from>
    <xdr:to>
      <xdr:col>15</xdr:col>
      <xdr:colOff>50800</xdr:colOff>
      <xdr:row>36</xdr:row>
      <xdr:rowOff>72934</xdr:rowOff>
    </xdr:to>
    <xdr:cxnSp macro="">
      <xdr:nvCxnSpPr>
        <xdr:cNvPr id="79" name="直線コネクタ 78"/>
        <xdr:cNvCxnSpPr/>
      </xdr:nvCxnSpPr>
      <xdr:spPr>
        <a:xfrm flipV="1">
          <a:off x="1733550" y="6209211"/>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06769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305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559569"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3" name="n_1mainValue【道路】&#10;有形固定資産減価償却率"/>
        <xdr:cNvSpPr txBox="1"/>
      </xdr:nvSpPr>
      <xdr:spPr>
        <a:xfrm>
          <a:off x="306769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104338</xdr:rowOff>
    </xdr:from>
    <xdr:ext cx="405111" cy="259045"/>
    <xdr:sp macro="" textlink="">
      <xdr:nvSpPr>
        <xdr:cNvPr id="84" name="n_2mainValue【道路】&#10;有形固定資産減価償却率"/>
        <xdr:cNvSpPr txBox="1"/>
      </xdr:nvSpPr>
      <xdr:spPr>
        <a:xfrm>
          <a:off x="230569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140261</xdr:rowOff>
    </xdr:from>
    <xdr:ext cx="405111" cy="259045"/>
    <xdr:sp macro="" textlink="">
      <xdr:nvSpPr>
        <xdr:cNvPr id="85" name="n_3mainValue【道路】&#10;有形固定資産減価償却率"/>
        <xdr:cNvSpPr txBox="1"/>
      </xdr:nvSpPr>
      <xdr:spPr>
        <a:xfrm>
          <a:off x="1559569"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8905240"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8943975"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8845550" y="721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8943975"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8845550" y="5769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8943975"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8883650" y="7072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815975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7413625" y="7081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6638925"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130454</xdr:rowOff>
    </xdr:from>
    <xdr:to>
      <xdr:col>55</xdr:col>
      <xdr:colOff>50800</xdr:colOff>
      <xdr:row>42</xdr:row>
      <xdr:rowOff>60604</xdr:rowOff>
    </xdr:to>
    <xdr:sp macro="" textlink="">
      <xdr:nvSpPr>
        <xdr:cNvPr id="124" name="楕円 123"/>
        <xdr:cNvSpPr/>
      </xdr:nvSpPr>
      <xdr:spPr>
        <a:xfrm>
          <a:off x="8883650" y="71599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45381</xdr:rowOff>
    </xdr:from>
    <xdr:ext cx="469744" cy="259045"/>
    <xdr:sp macro="" textlink="">
      <xdr:nvSpPr>
        <xdr:cNvPr id="125" name="【道路】&#10;一人当たり延長該当値テキスト"/>
        <xdr:cNvSpPr txBox="1"/>
      </xdr:nvSpPr>
      <xdr:spPr>
        <a:xfrm>
          <a:off x="8943975" y="707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130607</xdr:rowOff>
    </xdr:from>
    <xdr:to>
      <xdr:col>50</xdr:col>
      <xdr:colOff>165100</xdr:colOff>
      <xdr:row>42</xdr:row>
      <xdr:rowOff>60757</xdr:rowOff>
    </xdr:to>
    <xdr:sp macro="" textlink="">
      <xdr:nvSpPr>
        <xdr:cNvPr id="126" name="楕円 125"/>
        <xdr:cNvSpPr/>
      </xdr:nvSpPr>
      <xdr:spPr>
        <a:xfrm>
          <a:off x="8159750" y="7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9804</xdr:rowOff>
    </xdr:from>
    <xdr:to>
      <xdr:col>55</xdr:col>
      <xdr:colOff>0</xdr:colOff>
      <xdr:row>42</xdr:row>
      <xdr:rowOff>9957</xdr:rowOff>
    </xdr:to>
    <xdr:cxnSp macro="">
      <xdr:nvCxnSpPr>
        <xdr:cNvPr id="127" name="直線コネクタ 126"/>
        <xdr:cNvCxnSpPr/>
      </xdr:nvCxnSpPr>
      <xdr:spPr>
        <a:xfrm flipV="1">
          <a:off x="8210550" y="7210704"/>
          <a:ext cx="695325"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130683</xdr:rowOff>
    </xdr:from>
    <xdr:to>
      <xdr:col>46</xdr:col>
      <xdr:colOff>38100</xdr:colOff>
      <xdr:row>42</xdr:row>
      <xdr:rowOff>60833</xdr:rowOff>
    </xdr:to>
    <xdr:sp macro="" textlink="">
      <xdr:nvSpPr>
        <xdr:cNvPr id="128" name="楕円 127"/>
        <xdr:cNvSpPr/>
      </xdr:nvSpPr>
      <xdr:spPr>
        <a:xfrm>
          <a:off x="7413625" y="71601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9957</xdr:rowOff>
    </xdr:from>
    <xdr:to>
      <xdr:col>50</xdr:col>
      <xdr:colOff>114300</xdr:colOff>
      <xdr:row>42</xdr:row>
      <xdr:rowOff>10033</xdr:rowOff>
    </xdr:to>
    <xdr:cxnSp macro="">
      <xdr:nvCxnSpPr>
        <xdr:cNvPr id="129" name="直線コネクタ 128"/>
        <xdr:cNvCxnSpPr/>
      </xdr:nvCxnSpPr>
      <xdr:spPr>
        <a:xfrm flipV="1">
          <a:off x="7445375" y="7210857"/>
          <a:ext cx="76517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131953</xdr:rowOff>
    </xdr:from>
    <xdr:to>
      <xdr:col>41</xdr:col>
      <xdr:colOff>101600</xdr:colOff>
      <xdr:row>42</xdr:row>
      <xdr:rowOff>62103</xdr:rowOff>
    </xdr:to>
    <xdr:sp macro="" textlink="">
      <xdr:nvSpPr>
        <xdr:cNvPr id="130" name="楕円 129"/>
        <xdr:cNvSpPr/>
      </xdr:nvSpPr>
      <xdr:spPr>
        <a:xfrm>
          <a:off x="6638925" y="71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10033</xdr:rowOff>
    </xdr:from>
    <xdr:to>
      <xdr:col>45</xdr:col>
      <xdr:colOff>177800</xdr:colOff>
      <xdr:row>42</xdr:row>
      <xdr:rowOff>11303</xdr:rowOff>
    </xdr:to>
    <xdr:cxnSp macro="">
      <xdr:nvCxnSpPr>
        <xdr:cNvPr id="131" name="直線コネクタ 130"/>
        <xdr:cNvCxnSpPr/>
      </xdr:nvCxnSpPr>
      <xdr:spPr>
        <a:xfrm flipV="1">
          <a:off x="6689725" y="7210933"/>
          <a:ext cx="7556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7991552"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72581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6483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51884</xdr:rowOff>
    </xdr:from>
    <xdr:ext cx="469744" cy="259045"/>
    <xdr:sp macro="" textlink="">
      <xdr:nvSpPr>
        <xdr:cNvPr id="135" name="n_1mainValue【道路】&#10;一人当たり延長"/>
        <xdr:cNvSpPr txBox="1"/>
      </xdr:nvSpPr>
      <xdr:spPr>
        <a:xfrm>
          <a:off x="7991552" y="72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51960</xdr:rowOff>
    </xdr:from>
    <xdr:ext cx="469744" cy="259045"/>
    <xdr:sp macro="" textlink="">
      <xdr:nvSpPr>
        <xdr:cNvPr id="136" name="n_2mainValue【道路】&#10;一人当たり延長"/>
        <xdr:cNvSpPr txBox="1"/>
      </xdr:nvSpPr>
      <xdr:spPr>
        <a:xfrm>
          <a:off x="7258127" y="72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53230</xdr:rowOff>
    </xdr:from>
    <xdr:ext cx="469744" cy="259045"/>
    <xdr:sp macro="" textlink="">
      <xdr:nvSpPr>
        <xdr:cNvPr id="137" name="n_3mainValue【道路】&#10;一人当たり延長"/>
        <xdr:cNvSpPr txBox="1"/>
      </xdr:nvSpPr>
      <xdr:spPr>
        <a:xfrm>
          <a:off x="6483427" y="72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39490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39878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3889375" y="10956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39878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3889375" y="9687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39878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3898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203575" y="10149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428875"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68275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70031</xdr:rowOff>
    </xdr:from>
    <xdr:to>
      <xdr:col>24</xdr:col>
      <xdr:colOff>114300</xdr:colOff>
      <xdr:row>58</xdr:row>
      <xdr:rowOff>181</xdr:rowOff>
    </xdr:to>
    <xdr:sp macro="" textlink="">
      <xdr:nvSpPr>
        <xdr:cNvPr id="178" name="楕円 177"/>
        <xdr:cNvSpPr/>
      </xdr:nvSpPr>
      <xdr:spPr>
        <a:xfrm>
          <a:off x="38989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92908</xdr:rowOff>
    </xdr:from>
    <xdr:ext cx="405111" cy="259045"/>
    <xdr:sp macro="" textlink="">
      <xdr:nvSpPr>
        <xdr:cNvPr id="179" name="【橋りょう・トンネル】&#10;有形固定資産減価償却率該当値テキスト"/>
        <xdr:cNvSpPr txBox="1"/>
      </xdr:nvSpPr>
      <xdr:spPr>
        <a:xfrm>
          <a:off x="3987800" y="969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91259</xdr:rowOff>
    </xdr:from>
    <xdr:to>
      <xdr:col>20</xdr:col>
      <xdr:colOff>38100</xdr:colOff>
      <xdr:row>58</xdr:row>
      <xdr:rowOff>21409</xdr:rowOff>
    </xdr:to>
    <xdr:sp macro="" textlink="">
      <xdr:nvSpPr>
        <xdr:cNvPr id="180" name="楕円 179"/>
        <xdr:cNvSpPr/>
      </xdr:nvSpPr>
      <xdr:spPr>
        <a:xfrm>
          <a:off x="3203575" y="98639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120831</xdr:rowOff>
    </xdr:from>
    <xdr:to>
      <xdr:col>24</xdr:col>
      <xdr:colOff>63500</xdr:colOff>
      <xdr:row>57</xdr:row>
      <xdr:rowOff>142059</xdr:rowOff>
    </xdr:to>
    <xdr:cxnSp macro="">
      <xdr:nvCxnSpPr>
        <xdr:cNvPr id="181" name="直線コネクタ 180"/>
        <xdr:cNvCxnSpPr/>
      </xdr:nvCxnSpPr>
      <xdr:spPr>
        <a:xfrm flipV="1">
          <a:off x="3235325" y="9893481"/>
          <a:ext cx="714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9616</xdr:rowOff>
    </xdr:from>
    <xdr:to>
      <xdr:col>15</xdr:col>
      <xdr:colOff>101600</xdr:colOff>
      <xdr:row>57</xdr:row>
      <xdr:rowOff>111216</xdr:rowOff>
    </xdr:to>
    <xdr:sp macro="" textlink="">
      <xdr:nvSpPr>
        <xdr:cNvPr id="182" name="楕円 181"/>
        <xdr:cNvSpPr/>
      </xdr:nvSpPr>
      <xdr:spPr>
        <a:xfrm>
          <a:off x="2428875"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60416</xdr:rowOff>
    </xdr:from>
    <xdr:to>
      <xdr:col>19</xdr:col>
      <xdr:colOff>177800</xdr:colOff>
      <xdr:row>57</xdr:row>
      <xdr:rowOff>142059</xdr:rowOff>
    </xdr:to>
    <xdr:cxnSp macro="">
      <xdr:nvCxnSpPr>
        <xdr:cNvPr id="183" name="直線コネクタ 182"/>
        <xdr:cNvCxnSpPr/>
      </xdr:nvCxnSpPr>
      <xdr:spPr>
        <a:xfrm>
          <a:off x="2479675" y="9833066"/>
          <a:ext cx="75565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114119</xdr:rowOff>
    </xdr:from>
    <xdr:to>
      <xdr:col>10</xdr:col>
      <xdr:colOff>165100</xdr:colOff>
      <xdr:row>57</xdr:row>
      <xdr:rowOff>44269</xdr:rowOff>
    </xdr:to>
    <xdr:sp macro="" textlink="">
      <xdr:nvSpPr>
        <xdr:cNvPr id="184" name="楕円 183"/>
        <xdr:cNvSpPr/>
      </xdr:nvSpPr>
      <xdr:spPr>
        <a:xfrm>
          <a:off x="168275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164919</xdr:rowOff>
    </xdr:from>
    <xdr:to>
      <xdr:col>15</xdr:col>
      <xdr:colOff>50800</xdr:colOff>
      <xdr:row>57</xdr:row>
      <xdr:rowOff>60416</xdr:rowOff>
    </xdr:to>
    <xdr:cxnSp macro="">
      <xdr:nvCxnSpPr>
        <xdr:cNvPr id="185" name="直線コネクタ 184"/>
        <xdr:cNvCxnSpPr/>
      </xdr:nvCxnSpPr>
      <xdr:spPr>
        <a:xfrm>
          <a:off x="1733550" y="9766119"/>
          <a:ext cx="746125"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06769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305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559569"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37936</xdr:rowOff>
    </xdr:from>
    <xdr:ext cx="405111" cy="259045"/>
    <xdr:sp macro="" textlink="">
      <xdr:nvSpPr>
        <xdr:cNvPr id="189" name="n_1mainValue【橋りょう・トンネル】&#10;有形固定資産減価償却率"/>
        <xdr:cNvSpPr txBox="1"/>
      </xdr:nvSpPr>
      <xdr:spPr>
        <a:xfrm>
          <a:off x="306769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127743</xdr:rowOff>
    </xdr:from>
    <xdr:ext cx="405111" cy="259045"/>
    <xdr:sp macro="" textlink="">
      <xdr:nvSpPr>
        <xdr:cNvPr id="190" name="n_2mainValue【橋りょう・トンネル】&#10;有形固定資産減価償却率"/>
        <xdr:cNvSpPr txBox="1"/>
      </xdr:nvSpPr>
      <xdr:spPr>
        <a:xfrm>
          <a:off x="230569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60796</xdr:rowOff>
    </xdr:from>
    <xdr:ext cx="405111" cy="259045"/>
    <xdr:sp macro="" textlink="">
      <xdr:nvSpPr>
        <xdr:cNvPr id="191" name="n_3mainValue【橋りょう・トンネル】&#10;有形固定資産減価償却率"/>
        <xdr:cNvSpPr txBox="1"/>
      </xdr:nvSpPr>
      <xdr:spPr>
        <a:xfrm>
          <a:off x="1559569"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8905240"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8943975"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8845550" y="11045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8943975"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8845550" y="971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8943975"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8883650" y="108647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815975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7413625" y="108641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6638925"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10264</xdr:rowOff>
    </xdr:from>
    <xdr:to>
      <xdr:col>55</xdr:col>
      <xdr:colOff>50800</xdr:colOff>
      <xdr:row>64</xdr:row>
      <xdr:rowOff>111864</xdr:rowOff>
    </xdr:to>
    <xdr:sp macro="" textlink="">
      <xdr:nvSpPr>
        <xdr:cNvPr id="230" name="楕円 229"/>
        <xdr:cNvSpPr/>
      </xdr:nvSpPr>
      <xdr:spPr>
        <a:xfrm>
          <a:off x="8883650" y="109830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96641</xdr:rowOff>
    </xdr:from>
    <xdr:ext cx="534377" cy="259045"/>
    <xdr:sp macro="" textlink="">
      <xdr:nvSpPr>
        <xdr:cNvPr id="231" name="【橋りょう・トンネル】&#10;一人当たり有形固定資産（償却資産）額該当値テキスト"/>
        <xdr:cNvSpPr txBox="1"/>
      </xdr:nvSpPr>
      <xdr:spPr>
        <a:xfrm>
          <a:off x="8943975" y="108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10301</xdr:rowOff>
    </xdr:from>
    <xdr:to>
      <xdr:col>50</xdr:col>
      <xdr:colOff>165100</xdr:colOff>
      <xdr:row>64</xdr:row>
      <xdr:rowOff>111901</xdr:rowOff>
    </xdr:to>
    <xdr:sp macro="" textlink="">
      <xdr:nvSpPr>
        <xdr:cNvPr id="232" name="楕円 231"/>
        <xdr:cNvSpPr/>
      </xdr:nvSpPr>
      <xdr:spPr>
        <a:xfrm>
          <a:off x="815975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61064</xdr:rowOff>
    </xdr:from>
    <xdr:to>
      <xdr:col>55</xdr:col>
      <xdr:colOff>0</xdr:colOff>
      <xdr:row>64</xdr:row>
      <xdr:rowOff>61101</xdr:rowOff>
    </xdr:to>
    <xdr:cxnSp macro="">
      <xdr:nvCxnSpPr>
        <xdr:cNvPr id="233" name="直線コネクタ 232"/>
        <xdr:cNvCxnSpPr/>
      </xdr:nvCxnSpPr>
      <xdr:spPr>
        <a:xfrm flipV="1">
          <a:off x="8210550" y="11033864"/>
          <a:ext cx="695325"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11550</xdr:rowOff>
    </xdr:from>
    <xdr:to>
      <xdr:col>46</xdr:col>
      <xdr:colOff>38100</xdr:colOff>
      <xdr:row>64</xdr:row>
      <xdr:rowOff>113150</xdr:rowOff>
    </xdr:to>
    <xdr:sp macro="" textlink="">
      <xdr:nvSpPr>
        <xdr:cNvPr id="234" name="楕円 233"/>
        <xdr:cNvSpPr/>
      </xdr:nvSpPr>
      <xdr:spPr>
        <a:xfrm>
          <a:off x="7413625" y="10984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61101</xdr:rowOff>
    </xdr:from>
    <xdr:to>
      <xdr:col>50</xdr:col>
      <xdr:colOff>114300</xdr:colOff>
      <xdr:row>64</xdr:row>
      <xdr:rowOff>62350</xdr:rowOff>
    </xdr:to>
    <xdr:cxnSp macro="">
      <xdr:nvCxnSpPr>
        <xdr:cNvPr id="235" name="直線コネクタ 234"/>
        <xdr:cNvCxnSpPr/>
      </xdr:nvCxnSpPr>
      <xdr:spPr>
        <a:xfrm flipV="1">
          <a:off x="7445375" y="11033901"/>
          <a:ext cx="765175"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12453</xdr:rowOff>
    </xdr:from>
    <xdr:to>
      <xdr:col>41</xdr:col>
      <xdr:colOff>101600</xdr:colOff>
      <xdr:row>64</xdr:row>
      <xdr:rowOff>114053</xdr:rowOff>
    </xdr:to>
    <xdr:sp macro="" textlink="">
      <xdr:nvSpPr>
        <xdr:cNvPr id="236" name="楕円 235"/>
        <xdr:cNvSpPr/>
      </xdr:nvSpPr>
      <xdr:spPr>
        <a:xfrm>
          <a:off x="6638925" y="10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62350</xdr:rowOff>
    </xdr:from>
    <xdr:to>
      <xdr:col>45</xdr:col>
      <xdr:colOff>177800</xdr:colOff>
      <xdr:row>64</xdr:row>
      <xdr:rowOff>63253</xdr:rowOff>
    </xdr:to>
    <xdr:cxnSp macro="">
      <xdr:nvCxnSpPr>
        <xdr:cNvPr id="237" name="直線コネクタ 236"/>
        <xdr:cNvCxnSpPr/>
      </xdr:nvCxnSpPr>
      <xdr:spPr>
        <a:xfrm flipV="1">
          <a:off x="6689725" y="11035150"/>
          <a:ext cx="75565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793644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71934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64473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103028</xdr:rowOff>
    </xdr:from>
    <xdr:ext cx="534377" cy="259045"/>
    <xdr:sp macro="" textlink="">
      <xdr:nvSpPr>
        <xdr:cNvPr id="241" name="n_1mainValue【橋りょう・トンネル】&#10;一人当たり有形固定資産（償却資産）額"/>
        <xdr:cNvSpPr txBox="1"/>
      </xdr:nvSpPr>
      <xdr:spPr>
        <a:xfrm>
          <a:off x="7959236"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104277</xdr:rowOff>
    </xdr:from>
    <xdr:ext cx="534377" cy="259045"/>
    <xdr:sp macro="" textlink="">
      <xdr:nvSpPr>
        <xdr:cNvPr id="242" name="n_2mainValue【橋りょう・トンネル】&#10;一人当たり有形固定資産（償却資産）額"/>
        <xdr:cNvSpPr txBox="1"/>
      </xdr:nvSpPr>
      <xdr:spPr>
        <a:xfrm>
          <a:off x="7225811" y="110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105180</xdr:rowOff>
    </xdr:from>
    <xdr:ext cx="534377" cy="259045"/>
    <xdr:sp macro="" textlink="">
      <xdr:nvSpPr>
        <xdr:cNvPr id="243" name="n_3mainValue【橋りょう・トンネル】&#10;一人当たり有形固定資産（償却資産）額"/>
        <xdr:cNvSpPr txBox="1"/>
      </xdr:nvSpPr>
      <xdr:spPr>
        <a:xfrm>
          <a:off x="6479686" y="11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39490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39878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3889375" y="1489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39878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38989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203575" y="1402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428875"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68275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283" name="楕円 282"/>
        <xdr:cNvSpPr/>
      </xdr:nvSpPr>
      <xdr:spPr>
        <a:xfrm>
          <a:off x="38989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144797</xdr:rowOff>
    </xdr:from>
    <xdr:ext cx="405111" cy="259045"/>
    <xdr:sp macro="" textlink="">
      <xdr:nvSpPr>
        <xdr:cNvPr id="284" name="【公営住宅】&#10;有形固定資産減価償却率該当値テキスト"/>
        <xdr:cNvSpPr txBox="1"/>
      </xdr:nvSpPr>
      <xdr:spPr>
        <a:xfrm>
          <a:off x="39878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85" name="楕円 284"/>
        <xdr:cNvSpPr/>
      </xdr:nvSpPr>
      <xdr:spPr>
        <a:xfrm>
          <a:off x="3203575" y="1426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83820</xdr:rowOff>
    </xdr:to>
    <xdr:cxnSp macro="">
      <xdr:nvCxnSpPr>
        <xdr:cNvPr id="286" name="直線コネクタ 285"/>
        <xdr:cNvCxnSpPr/>
      </xdr:nvCxnSpPr>
      <xdr:spPr>
        <a:xfrm flipV="1">
          <a:off x="3235325" y="1427607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287" name="楕円 286"/>
        <xdr:cNvSpPr/>
      </xdr:nvSpPr>
      <xdr:spPr>
        <a:xfrm>
          <a:off x="2428875"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127636</xdr:rowOff>
    </xdr:to>
    <xdr:cxnSp macro="">
      <xdr:nvCxnSpPr>
        <xdr:cNvPr id="288" name="直線コネクタ 287"/>
        <xdr:cNvCxnSpPr/>
      </xdr:nvCxnSpPr>
      <xdr:spPr>
        <a:xfrm flipV="1">
          <a:off x="2479675" y="14314170"/>
          <a:ext cx="7556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289" name="楕円 288"/>
        <xdr:cNvSpPr/>
      </xdr:nvSpPr>
      <xdr:spPr>
        <a:xfrm>
          <a:off x="168275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83</xdr:row>
      <xdr:rowOff>140970</xdr:rowOff>
    </xdr:to>
    <xdr:cxnSp macro="">
      <xdr:nvCxnSpPr>
        <xdr:cNvPr id="290" name="直線コネクタ 289"/>
        <xdr:cNvCxnSpPr/>
      </xdr:nvCxnSpPr>
      <xdr:spPr>
        <a:xfrm flipV="1">
          <a:off x="1733550" y="14357986"/>
          <a:ext cx="746125"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06769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305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559569"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94" name="n_1mainValue【公営住宅】&#10;有形固定資産減価償却率"/>
        <xdr:cNvSpPr txBox="1"/>
      </xdr:nvSpPr>
      <xdr:spPr>
        <a:xfrm>
          <a:off x="306769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95" name="n_2mainValue【公営住宅】&#10;有形固定資産減価償却率"/>
        <xdr:cNvSpPr txBox="1"/>
      </xdr:nvSpPr>
      <xdr:spPr>
        <a:xfrm>
          <a:off x="230569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296" name="n_3mainValue【公営住宅】&#10;有形固定資産減価償却率"/>
        <xdr:cNvSpPr txBox="1"/>
      </xdr:nvSpPr>
      <xdr:spPr>
        <a:xfrm>
          <a:off x="1559569"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8905240"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8943975"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8845550" y="13500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8943975"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8883650" y="14450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815975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7413625" y="14424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6638925"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145796</xdr:rowOff>
    </xdr:from>
    <xdr:to>
      <xdr:col>55</xdr:col>
      <xdr:colOff>50800</xdr:colOff>
      <xdr:row>85</xdr:row>
      <xdr:rowOff>75946</xdr:rowOff>
    </xdr:to>
    <xdr:sp macro="" textlink="">
      <xdr:nvSpPr>
        <xdr:cNvPr id="335" name="楕円 334"/>
        <xdr:cNvSpPr/>
      </xdr:nvSpPr>
      <xdr:spPr>
        <a:xfrm>
          <a:off x="8883650" y="145475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124223</xdr:rowOff>
    </xdr:from>
    <xdr:ext cx="469744" cy="259045"/>
    <xdr:sp macro="" textlink="">
      <xdr:nvSpPr>
        <xdr:cNvPr id="336" name="【公営住宅】&#10;一人当たり面積該当値テキスト"/>
        <xdr:cNvSpPr txBox="1"/>
      </xdr:nvSpPr>
      <xdr:spPr>
        <a:xfrm>
          <a:off x="8943975"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145796</xdr:rowOff>
    </xdr:from>
    <xdr:to>
      <xdr:col>50</xdr:col>
      <xdr:colOff>165100</xdr:colOff>
      <xdr:row>85</xdr:row>
      <xdr:rowOff>75946</xdr:rowOff>
    </xdr:to>
    <xdr:sp macro="" textlink="">
      <xdr:nvSpPr>
        <xdr:cNvPr id="337" name="楕円 336"/>
        <xdr:cNvSpPr/>
      </xdr:nvSpPr>
      <xdr:spPr>
        <a:xfrm>
          <a:off x="815975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25146</xdr:rowOff>
    </xdr:from>
    <xdr:to>
      <xdr:col>55</xdr:col>
      <xdr:colOff>0</xdr:colOff>
      <xdr:row>85</xdr:row>
      <xdr:rowOff>25146</xdr:rowOff>
    </xdr:to>
    <xdr:cxnSp macro="">
      <xdr:nvCxnSpPr>
        <xdr:cNvPr id="338" name="直線コネクタ 337"/>
        <xdr:cNvCxnSpPr/>
      </xdr:nvCxnSpPr>
      <xdr:spPr>
        <a:xfrm>
          <a:off x="8210550" y="1459839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39" name="楕円 338"/>
        <xdr:cNvSpPr/>
      </xdr:nvSpPr>
      <xdr:spPr>
        <a:xfrm>
          <a:off x="7413625" y="145475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25146</xdr:rowOff>
    </xdr:from>
    <xdr:to>
      <xdr:col>50</xdr:col>
      <xdr:colOff>114300</xdr:colOff>
      <xdr:row>85</xdr:row>
      <xdr:rowOff>25146</xdr:rowOff>
    </xdr:to>
    <xdr:cxnSp macro="">
      <xdr:nvCxnSpPr>
        <xdr:cNvPr id="340" name="直線コネクタ 339"/>
        <xdr:cNvCxnSpPr/>
      </xdr:nvCxnSpPr>
      <xdr:spPr>
        <a:xfrm>
          <a:off x="7445375" y="1459839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146558</xdr:rowOff>
    </xdr:from>
    <xdr:to>
      <xdr:col>41</xdr:col>
      <xdr:colOff>101600</xdr:colOff>
      <xdr:row>85</xdr:row>
      <xdr:rowOff>76708</xdr:rowOff>
    </xdr:to>
    <xdr:sp macro="" textlink="">
      <xdr:nvSpPr>
        <xdr:cNvPr id="341" name="楕円 340"/>
        <xdr:cNvSpPr/>
      </xdr:nvSpPr>
      <xdr:spPr>
        <a:xfrm>
          <a:off x="6638925"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25146</xdr:rowOff>
    </xdr:from>
    <xdr:to>
      <xdr:col>45</xdr:col>
      <xdr:colOff>177800</xdr:colOff>
      <xdr:row>85</xdr:row>
      <xdr:rowOff>25908</xdr:rowOff>
    </xdr:to>
    <xdr:cxnSp macro="">
      <xdr:nvCxnSpPr>
        <xdr:cNvPr id="342" name="直線コネクタ 341"/>
        <xdr:cNvCxnSpPr/>
      </xdr:nvCxnSpPr>
      <xdr:spPr>
        <a:xfrm flipV="1">
          <a:off x="6689725" y="14598396"/>
          <a:ext cx="7556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7991552"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72581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6483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67073</xdr:rowOff>
    </xdr:from>
    <xdr:ext cx="469744" cy="259045"/>
    <xdr:sp macro="" textlink="">
      <xdr:nvSpPr>
        <xdr:cNvPr id="346" name="n_1mainValue【公営住宅】&#10;一人当たり面積"/>
        <xdr:cNvSpPr txBox="1"/>
      </xdr:nvSpPr>
      <xdr:spPr>
        <a:xfrm>
          <a:off x="7991552"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47" name="n_2mainValue【公営住宅】&#10;一人当たり面積"/>
        <xdr:cNvSpPr txBox="1"/>
      </xdr:nvSpPr>
      <xdr:spPr>
        <a:xfrm>
          <a:off x="72581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67835</xdr:rowOff>
    </xdr:from>
    <xdr:ext cx="469744" cy="259045"/>
    <xdr:sp macro="" textlink="">
      <xdr:nvSpPr>
        <xdr:cNvPr id="348" name="n_3mainValue【公営住宅】&#10;一人当たり面積"/>
        <xdr:cNvSpPr txBox="1"/>
      </xdr:nvSpPr>
      <xdr:spPr>
        <a:xfrm>
          <a:off x="6483427"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3889989"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3928725"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3801725" y="716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3928725"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380172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3928725"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3839825"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311592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23698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1623675" y="658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04" name="楕円 403"/>
        <xdr:cNvSpPr/>
      </xdr:nvSpPr>
      <xdr:spPr>
        <a:xfrm>
          <a:off x="13839825" y="6479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405" name="【認定こども園・幼稚園・保育所】&#10;有形固定資産減価償却率該当値テキスト"/>
        <xdr:cNvSpPr txBox="1"/>
      </xdr:nvSpPr>
      <xdr:spPr>
        <a:xfrm>
          <a:off x="13928725"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406" name="楕円 405"/>
        <xdr:cNvSpPr/>
      </xdr:nvSpPr>
      <xdr:spPr>
        <a:xfrm>
          <a:off x="13115925"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57150</xdr:rowOff>
    </xdr:to>
    <xdr:cxnSp macro="">
      <xdr:nvCxnSpPr>
        <xdr:cNvPr id="407" name="直線コネクタ 406"/>
        <xdr:cNvCxnSpPr/>
      </xdr:nvCxnSpPr>
      <xdr:spPr>
        <a:xfrm flipV="1">
          <a:off x="13166725" y="653034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08" name="楕円 407"/>
        <xdr:cNvSpPr/>
      </xdr:nvSpPr>
      <xdr:spPr>
        <a:xfrm>
          <a:off x="123698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99060</xdr:rowOff>
    </xdr:to>
    <xdr:cxnSp macro="">
      <xdr:nvCxnSpPr>
        <xdr:cNvPr id="409" name="直線コネクタ 408"/>
        <xdr:cNvCxnSpPr/>
      </xdr:nvCxnSpPr>
      <xdr:spPr>
        <a:xfrm flipV="1">
          <a:off x="12420600" y="657225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410" name="楕円 409"/>
        <xdr:cNvSpPr/>
      </xdr:nvSpPr>
      <xdr:spPr>
        <a:xfrm>
          <a:off x="11623675" y="6683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39</xdr:row>
      <xdr:rowOff>47625</xdr:rowOff>
    </xdr:to>
    <xdr:cxnSp macro="">
      <xdr:nvCxnSpPr>
        <xdr:cNvPr id="411" name="直線コネクタ 410"/>
        <xdr:cNvCxnSpPr/>
      </xdr:nvCxnSpPr>
      <xdr:spPr>
        <a:xfrm flipV="1">
          <a:off x="11655425" y="6614160"/>
          <a:ext cx="765175"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2980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2246619"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xdr:cNvSpPr txBox="1"/>
      </xdr:nvSpPr>
      <xdr:spPr>
        <a:xfrm>
          <a:off x="1150049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99077</xdr:rowOff>
    </xdr:from>
    <xdr:ext cx="405111" cy="259045"/>
    <xdr:sp macro="" textlink="">
      <xdr:nvSpPr>
        <xdr:cNvPr id="415" name="n_1mainValue【認定こども園・幼稚園・保育所】&#10;有形固定資産減価償却率"/>
        <xdr:cNvSpPr txBox="1"/>
      </xdr:nvSpPr>
      <xdr:spPr>
        <a:xfrm>
          <a:off x="12980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16" name="n_2mainValue【認定こども園・幼稚園・保育所】&#10;有形固定資産減価償却率"/>
        <xdr:cNvSpPr txBox="1"/>
      </xdr:nvSpPr>
      <xdr:spPr>
        <a:xfrm>
          <a:off x="1224661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417" name="n_3mainValue【認定こども園・幼稚園・保育所】&#10;有形固定資産減価償却率"/>
        <xdr:cNvSpPr txBox="1"/>
      </xdr:nvSpPr>
      <xdr:spPr>
        <a:xfrm>
          <a:off x="1150049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188461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188849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18786475" y="587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188849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187960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18100675" y="671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1732597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657985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54" name="楕円 453"/>
        <xdr:cNvSpPr/>
      </xdr:nvSpPr>
      <xdr:spPr>
        <a:xfrm>
          <a:off x="187960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55" name="【認定こども園・幼稚園・保育所】&#10;一人当たり面積該当値テキスト"/>
        <xdr:cNvSpPr txBox="1"/>
      </xdr:nvSpPr>
      <xdr:spPr>
        <a:xfrm>
          <a:off x="188849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56" name="楕円 455"/>
        <xdr:cNvSpPr/>
      </xdr:nvSpPr>
      <xdr:spPr>
        <a:xfrm>
          <a:off x="18100675" y="7052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457" name="直線コネクタ 456"/>
        <xdr:cNvCxnSpPr/>
      </xdr:nvCxnSpPr>
      <xdr:spPr>
        <a:xfrm>
          <a:off x="18132425" y="710336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58" name="楕円 457"/>
        <xdr:cNvSpPr/>
      </xdr:nvSpPr>
      <xdr:spPr>
        <a:xfrm>
          <a:off x="17325975"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59" name="直線コネクタ 458"/>
        <xdr:cNvCxnSpPr/>
      </xdr:nvCxnSpPr>
      <xdr:spPr>
        <a:xfrm>
          <a:off x="17376775" y="710336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60" name="楕円 459"/>
        <xdr:cNvSpPr/>
      </xdr:nvSpPr>
      <xdr:spPr>
        <a:xfrm>
          <a:off x="1657985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61" name="直線コネクタ 460"/>
        <xdr:cNvCxnSpPr/>
      </xdr:nvCxnSpPr>
      <xdr:spPr>
        <a:xfrm>
          <a:off x="16630650" y="710336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179324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17170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6424352"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465" name="n_1mainValue【認定こども園・幼稚園・保育所】&#10;一人当たり面積"/>
        <xdr:cNvSpPr txBox="1"/>
      </xdr:nvSpPr>
      <xdr:spPr>
        <a:xfrm>
          <a:off x="1793247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466" name="n_2mainValue【認定こども園・幼稚園・保育所】&#10;一人当たり面積"/>
        <xdr:cNvSpPr txBox="1"/>
      </xdr:nvSpPr>
      <xdr:spPr>
        <a:xfrm>
          <a:off x="1717047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467" name="n_3mainValue【認定こども園・幼稚園・保育所】&#10;一人当たり面積"/>
        <xdr:cNvSpPr txBox="1"/>
      </xdr:nvSpPr>
      <xdr:spPr>
        <a:xfrm>
          <a:off x="16424352"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01976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3889989"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3928725"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3801725" y="11073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3928725"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3801725" y="9822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3928725"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3839825" y="10355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3115925"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23698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1623675" y="10405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05" name="楕円 504"/>
        <xdr:cNvSpPr/>
      </xdr:nvSpPr>
      <xdr:spPr>
        <a:xfrm>
          <a:off x="13839825" y="10169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77233</xdr:rowOff>
    </xdr:from>
    <xdr:ext cx="405111" cy="259045"/>
    <xdr:sp macro="" textlink="">
      <xdr:nvSpPr>
        <xdr:cNvPr id="506" name="【学校施設】&#10;有形固定資産減価償却率該当値テキスト"/>
        <xdr:cNvSpPr txBox="1"/>
      </xdr:nvSpPr>
      <xdr:spPr>
        <a:xfrm>
          <a:off x="13928725" y="1002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168656</xdr:rowOff>
    </xdr:from>
    <xdr:to>
      <xdr:col>81</xdr:col>
      <xdr:colOff>101600</xdr:colOff>
      <xdr:row>59</xdr:row>
      <xdr:rowOff>98806</xdr:rowOff>
    </xdr:to>
    <xdr:sp macro="" textlink="">
      <xdr:nvSpPr>
        <xdr:cNvPr id="507" name="楕円 506"/>
        <xdr:cNvSpPr/>
      </xdr:nvSpPr>
      <xdr:spPr>
        <a:xfrm>
          <a:off x="13115925"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48006</xdr:rowOff>
    </xdr:from>
    <xdr:to>
      <xdr:col>85</xdr:col>
      <xdr:colOff>127000</xdr:colOff>
      <xdr:row>59</xdr:row>
      <xdr:rowOff>105156</xdr:rowOff>
    </xdr:to>
    <xdr:cxnSp macro="">
      <xdr:nvCxnSpPr>
        <xdr:cNvPr id="508" name="直線コネクタ 507"/>
        <xdr:cNvCxnSpPr/>
      </xdr:nvCxnSpPr>
      <xdr:spPr>
        <a:xfrm>
          <a:off x="13166725" y="10163556"/>
          <a:ext cx="723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127508</xdr:rowOff>
    </xdr:from>
    <xdr:to>
      <xdr:col>76</xdr:col>
      <xdr:colOff>165100</xdr:colOff>
      <xdr:row>59</xdr:row>
      <xdr:rowOff>57658</xdr:rowOff>
    </xdr:to>
    <xdr:sp macro="" textlink="">
      <xdr:nvSpPr>
        <xdr:cNvPr id="509" name="楕円 508"/>
        <xdr:cNvSpPr/>
      </xdr:nvSpPr>
      <xdr:spPr>
        <a:xfrm>
          <a:off x="123698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xdr:rowOff>
    </xdr:from>
    <xdr:to>
      <xdr:col>81</xdr:col>
      <xdr:colOff>50800</xdr:colOff>
      <xdr:row>59</xdr:row>
      <xdr:rowOff>48006</xdr:rowOff>
    </xdr:to>
    <xdr:cxnSp macro="">
      <xdr:nvCxnSpPr>
        <xdr:cNvPr id="510" name="直線コネクタ 509"/>
        <xdr:cNvCxnSpPr/>
      </xdr:nvCxnSpPr>
      <xdr:spPr>
        <a:xfrm>
          <a:off x="12420600" y="10122408"/>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11" name="楕円 510"/>
        <xdr:cNvSpPr/>
      </xdr:nvSpPr>
      <xdr:spPr>
        <a:xfrm>
          <a:off x="11623675" y="10003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109728</xdr:rowOff>
    </xdr:from>
    <xdr:to>
      <xdr:col>76</xdr:col>
      <xdr:colOff>114300</xdr:colOff>
      <xdr:row>59</xdr:row>
      <xdr:rowOff>6858</xdr:rowOff>
    </xdr:to>
    <xdr:cxnSp macro="">
      <xdr:nvCxnSpPr>
        <xdr:cNvPr id="512" name="直線コネクタ 511"/>
        <xdr:cNvCxnSpPr/>
      </xdr:nvCxnSpPr>
      <xdr:spPr>
        <a:xfrm>
          <a:off x="11655425" y="10053828"/>
          <a:ext cx="7651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xdr:cNvSpPr txBox="1"/>
      </xdr:nvSpPr>
      <xdr:spPr>
        <a:xfrm>
          <a:off x="12980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xdr:cNvSpPr txBox="1"/>
      </xdr:nvSpPr>
      <xdr:spPr>
        <a:xfrm>
          <a:off x="12246619"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xdr:cNvSpPr txBox="1"/>
      </xdr:nvSpPr>
      <xdr:spPr>
        <a:xfrm>
          <a:off x="1150049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115333</xdr:rowOff>
    </xdr:from>
    <xdr:ext cx="405111" cy="259045"/>
    <xdr:sp macro="" textlink="">
      <xdr:nvSpPr>
        <xdr:cNvPr id="516" name="n_1mainValue【学校施設】&#10;有形固定資産減価償却率"/>
        <xdr:cNvSpPr txBox="1"/>
      </xdr:nvSpPr>
      <xdr:spPr>
        <a:xfrm>
          <a:off x="129800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74185</xdr:rowOff>
    </xdr:from>
    <xdr:ext cx="405111" cy="259045"/>
    <xdr:sp macro="" textlink="">
      <xdr:nvSpPr>
        <xdr:cNvPr id="517" name="n_2mainValue【学校施設】&#10;有形固定資産減価償却率"/>
        <xdr:cNvSpPr txBox="1"/>
      </xdr:nvSpPr>
      <xdr:spPr>
        <a:xfrm>
          <a:off x="12246619"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18" name="n_3mainValue【学校施設】&#10;有形固定資産減価償却率"/>
        <xdr:cNvSpPr txBox="1"/>
      </xdr:nvSpPr>
      <xdr:spPr>
        <a:xfrm>
          <a:off x="1150049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188461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188849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18786475"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188849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18786475" y="95394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188849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187960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1810067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17325975"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657985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114706</xdr:rowOff>
    </xdr:from>
    <xdr:to>
      <xdr:col>116</xdr:col>
      <xdr:colOff>114300</xdr:colOff>
      <xdr:row>64</xdr:row>
      <xdr:rowOff>44856</xdr:rowOff>
    </xdr:to>
    <xdr:sp macro="" textlink="">
      <xdr:nvSpPr>
        <xdr:cNvPr id="556" name="楕円 555"/>
        <xdr:cNvSpPr/>
      </xdr:nvSpPr>
      <xdr:spPr>
        <a:xfrm>
          <a:off x="18796000" y="109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29633</xdr:rowOff>
    </xdr:from>
    <xdr:ext cx="469744" cy="259045"/>
    <xdr:sp macro="" textlink="">
      <xdr:nvSpPr>
        <xdr:cNvPr id="557" name="【学校施設】&#10;一人当たり面積該当値テキスト"/>
        <xdr:cNvSpPr txBox="1"/>
      </xdr:nvSpPr>
      <xdr:spPr>
        <a:xfrm>
          <a:off x="18884900" y="1083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115621</xdr:rowOff>
    </xdr:from>
    <xdr:to>
      <xdr:col>112</xdr:col>
      <xdr:colOff>38100</xdr:colOff>
      <xdr:row>64</xdr:row>
      <xdr:rowOff>45771</xdr:rowOff>
    </xdr:to>
    <xdr:sp macro="" textlink="">
      <xdr:nvSpPr>
        <xdr:cNvPr id="558" name="楕円 557"/>
        <xdr:cNvSpPr/>
      </xdr:nvSpPr>
      <xdr:spPr>
        <a:xfrm>
          <a:off x="18100675" y="109169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165506</xdr:rowOff>
    </xdr:from>
    <xdr:to>
      <xdr:col>116</xdr:col>
      <xdr:colOff>63500</xdr:colOff>
      <xdr:row>63</xdr:row>
      <xdr:rowOff>166421</xdr:rowOff>
    </xdr:to>
    <xdr:cxnSp macro="">
      <xdr:nvCxnSpPr>
        <xdr:cNvPr id="559" name="直線コネクタ 558"/>
        <xdr:cNvCxnSpPr/>
      </xdr:nvCxnSpPr>
      <xdr:spPr>
        <a:xfrm flipV="1">
          <a:off x="18132425" y="10966856"/>
          <a:ext cx="7143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116992</xdr:rowOff>
    </xdr:from>
    <xdr:to>
      <xdr:col>107</xdr:col>
      <xdr:colOff>101600</xdr:colOff>
      <xdr:row>64</xdr:row>
      <xdr:rowOff>47142</xdr:rowOff>
    </xdr:to>
    <xdr:sp macro="" textlink="">
      <xdr:nvSpPr>
        <xdr:cNvPr id="560" name="楕円 559"/>
        <xdr:cNvSpPr/>
      </xdr:nvSpPr>
      <xdr:spPr>
        <a:xfrm>
          <a:off x="17325975" y="109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166421</xdr:rowOff>
    </xdr:from>
    <xdr:to>
      <xdr:col>111</xdr:col>
      <xdr:colOff>177800</xdr:colOff>
      <xdr:row>63</xdr:row>
      <xdr:rowOff>167792</xdr:rowOff>
    </xdr:to>
    <xdr:cxnSp macro="">
      <xdr:nvCxnSpPr>
        <xdr:cNvPr id="561" name="直線コネクタ 560"/>
        <xdr:cNvCxnSpPr/>
      </xdr:nvCxnSpPr>
      <xdr:spPr>
        <a:xfrm flipV="1">
          <a:off x="17376775" y="10967771"/>
          <a:ext cx="7556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117449</xdr:rowOff>
    </xdr:from>
    <xdr:to>
      <xdr:col>102</xdr:col>
      <xdr:colOff>165100</xdr:colOff>
      <xdr:row>64</xdr:row>
      <xdr:rowOff>47599</xdr:rowOff>
    </xdr:to>
    <xdr:sp macro="" textlink="">
      <xdr:nvSpPr>
        <xdr:cNvPr id="562" name="楕円 561"/>
        <xdr:cNvSpPr/>
      </xdr:nvSpPr>
      <xdr:spPr>
        <a:xfrm>
          <a:off x="16579850" y="10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167792</xdr:rowOff>
    </xdr:from>
    <xdr:to>
      <xdr:col>107</xdr:col>
      <xdr:colOff>50800</xdr:colOff>
      <xdr:row>63</xdr:row>
      <xdr:rowOff>168249</xdr:rowOff>
    </xdr:to>
    <xdr:cxnSp macro="">
      <xdr:nvCxnSpPr>
        <xdr:cNvPr id="563" name="直線コネクタ 562"/>
        <xdr:cNvCxnSpPr/>
      </xdr:nvCxnSpPr>
      <xdr:spPr>
        <a:xfrm flipV="1">
          <a:off x="16630650" y="10969142"/>
          <a:ext cx="7461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1793247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17170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6424352"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36898</xdr:rowOff>
    </xdr:from>
    <xdr:ext cx="469744" cy="259045"/>
    <xdr:sp macro="" textlink="">
      <xdr:nvSpPr>
        <xdr:cNvPr id="567" name="n_1mainValue【学校施設】&#10;一人当たり面積"/>
        <xdr:cNvSpPr txBox="1"/>
      </xdr:nvSpPr>
      <xdr:spPr>
        <a:xfrm>
          <a:off x="17932477" y="1100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38269</xdr:rowOff>
    </xdr:from>
    <xdr:ext cx="469744" cy="259045"/>
    <xdr:sp macro="" textlink="">
      <xdr:nvSpPr>
        <xdr:cNvPr id="568" name="n_2mainValue【学校施設】&#10;一人当たり面積"/>
        <xdr:cNvSpPr txBox="1"/>
      </xdr:nvSpPr>
      <xdr:spPr>
        <a:xfrm>
          <a:off x="17170477" y="1101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38726</xdr:rowOff>
    </xdr:from>
    <xdr:ext cx="469744" cy="259045"/>
    <xdr:sp macro="" textlink="">
      <xdr:nvSpPr>
        <xdr:cNvPr id="569" name="n_3mainValue【学校施設】&#10;一人当たり面積"/>
        <xdr:cNvSpPr txBox="1"/>
      </xdr:nvSpPr>
      <xdr:spPr>
        <a:xfrm>
          <a:off x="16424352" y="110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3889989"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3928725"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380172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xdr:cNvSpPr txBox="1"/>
      </xdr:nvSpPr>
      <xdr:spPr>
        <a:xfrm>
          <a:off x="13928725"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3839825" y="1396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3115925"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23698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1623675" y="14131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610" name="楕円 609"/>
        <xdr:cNvSpPr/>
      </xdr:nvSpPr>
      <xdr:spPr>
        <a:xfrm>
          <a:off x="13839825" y="14042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611" name="【児童館】&#10;有形固定資産減価償却率該当値テキスト"/>
        <xdr:cNvSpPr txBox="1"/>
      </xdr:nvSpPr>
      <xdr:spPr>
        <a:xfrm>
          <a:off x="13928725"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612" name="楕円 611"/>
        <xdr:cNvSpPr/>
      </xdr:nvSpPr>
      <xdr:spPr>
        <a:xfrm>
          <a:off x="13115925"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82</xdr:row>
      <xdr:rowOff>59327</xdr:rowOff>
    </xdr:to>
    <xdr:cxnSp macro="">
      <xdr:nvCxnSpPr>
        <xdr:cNvPr id="613" name="直線コネクタ 612"/>
        <xdr:cNvCxnSpPr/>
      </xdr:nvCxnSpPr>
      <xdr:spPr>
        <a:xfrm flipV="1">
          <a:off x="13166725" y="14093734"/>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614" name="楕円 613"/>
        <xdr:cNvSpPr/>
      </xdr:nvSpPr>
      <xdr:spPr>
        <a:xfrm>
          <a:off x="123698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93618</xdr:rowOff>
    </xdr:to>
    <xdr:cxnSp macro="">
      <xdr:nvCxnSpPr>
        <xdr:cNvPr id="615" name="直線コネクタ 614"/>
        <xdr:cNvCxnSpPr/>
      </xdr:nvCxnSpPr>
      <xdr:spPr>
        <a:xfrm flipV="1">
          <a:off x="12420600" y="14118227"/>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77107</xdr:rowOff>
    </xdr:from>
    <xdr:to>
      <xdr:col>72</xdr:col>
      <xdr:colOff>38100</xdr:colOff>
      <xdr:row>83</xdr:row>
      <xdr:rowOff>7257</xdr:rowOff>
    </xdr:to>
    <xdr:sp macro="" textlink="">
      <xdr:nvSpPr>
        <xdr:cNvPr id="616" name="楕円 615"/>
        <xdr:cNvSpPr/>
      </xdr:nvSpPr>
      <xdr:spPr>
        <a:xfrm>
          <a:off x="11623675" y="141360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82</xdr:row>
      <xdr:rowOff>127907</xdr:rowOff>
    </xdr:to>
    <xdr:cxnSp macro="">
      <xdr:nvCxnSpPr>
        <xdr:cNvPr id="617" name="直線コネクタ 616"/>
        <xdr:cNvCxnSpPr/>
      </xdr:nvCxnSpPr>
      <xdr:spPr>
        <a:xfrm flipV="1">
          <a:off x="11655425" y="14152518"/>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xdr:cNvSpPr txBox="1"/>
      </xdr:nvSpPr>
      <xdr:spPr>
        <a:xfrm>
          <a:off x="12980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xdr:cNvSpPr txBox="1"/>
      </xdr:nvSpPr>
      <xdr:spPr>
        <a:xfrm>
          <a:off x="12246619"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xdr:cNvSpPr txBox="1"/>
      </xdr:nvSpPr>
      <xdr:spPr>
        <a:xfrm>
          <a:off x="1150049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101254</xdr:rowOff>
    </xdr:from>
    <xdr:ext cx="405111" cy="259045"/>
    <xdr:sp macro="" textlink="">
      <xdr:nvSpPr>
        <xdr:cNvPr id="621" name="n_1mainValue【児童館】&#10;有形固定資産減価償却率"/>
        <xdr:cNvSpPr txBox="1"/>
      </xdr:nvSpPr>
      <xdr:spPr>
        <a:xfrm>
          <a:off x="12980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135545</xdr:rowOff>
    </xdr:from>
    <xdr:ext cx="405111" cy="259045"/>
    <xdr:sp macro="" textlink="">
      <xdr:nvSpPr>
        <xdr:cNvPr id="622" name="n_2mainValue【児童館】&#10;有形固定資産減価償却率"/>
        <xdr:cNvSpPr txBox="1"/>
      </xdr:nvSpPr>
      <xdr:spPr>
        <a:xfrm>
          <a:off x="12246619"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169834</xdr:rowOff>
    </xdr:from>
    <xdr:ext cx="405111" cy="259045"/>
    <xdr:sp macro="" textlink="">
      <xdr:nvSpPr>
        <xdr:cNvPr id="623" name="n_3mainValue【児童館】&#10;有形固定資産減価償却率"/>
        <xdr:cNvSpPr txBox="1"/>
      </xdr:nvSpPr>
      <xdr:spPr>
        <a:xfrm>
          <a:off x="1150049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188461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188849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18786475" y="1469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xdr:cNvSpPr txBox="1"/>
      </xdr:nvSpPr>
      <xdr:spPr>
        <a:xfrm>
          <a:off x="188849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181006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1732597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657985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60" name="楕円 659"/>
        <xdr:cNvSpPr/>
      </xdr:nvSpPr>
      <xdr:spPr>
        <a:xfrm>
          <a:off x="187960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661" name="【児童館】&#10;一人当たり面積該当値テキスト"/>
        <xdr:cNvSpPr txBox="1"/>
      </xdr:nvSpPr>
      <xdr:spPr>
        <a:xfrm>
          <a:off x="188849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62" name="楕円 661"/>
        <xdr:cNvSpPr/>
      </xdr:nvSpPr>
      <xdr:spPr>
        <a:xfrm>
          <a:off x="18100675" y="14343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15239</xdr:rowOff>
    </xdr:to>
    <xdr:cxnSp macro="">
      <xdr:nvCxnSpPr>
        <xdr:cNvPr id="663" name="直線コネクタ 662"/>
        <xdr:cNvCxnSpPr/>
      </xdr:nvCxnSpPr>
      <xdr:spPr>
        <a:xfrm>
          <a:off x="18132425" y="14394180"/>
          <a:ext cx="714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64" name="楕円 663"/>
        <xdr:cNvSpPr/>
      </xdr:nvSpPr>
      <xdr:spPr>
        <a:xfrm>
          <a:off x="17325975"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665" name="直線コネクタ 664"/>
        <xdr:cNvCxnSpPr/>
      </xdr:nvCxnSpPr>
      <xdr:spPr>
        <a:xfrm>
          <a:off x="17376775" y="143941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66" name="楕円 665"/>
        <xdr:cNvSpPr/>
      </xdr:nvSpPr>
      <xdr:spPr>
        <a:xfrm>
          <a:off x="1657985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163830</xdr:rowOff>
    </xdr:to>
    <xdr:cxnSp macro="">
      <xdr:nvCxnSpPr>
        <xdr:cNvPr id="667" name="直線コネクタ 666"/>
        <xdr:cNvCxnSpPr/>
      </xdr:nvCxnSpPr>
      <xdr:spPr>
        <a:xfrm>
          <a:off x="16630650" y="14371320"/>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xdr:cNvSpPr txBox="1"/>
      </xdr:nvSpPr>
      <xdr:spPr>
        <a:xfrm>
          <a:off x="17932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xdr:cNvSpPr txBox="1"/>
      </xdr:nvSpPr>
      <xdr:spPr>
        <a:xfrm>
          <a:off x="1717047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xdr:cNvSpPr txBox="1"/>
      </xdr:nvSpPr>
      <xdr:spPr>
        <a:xfrm>
          <a:off x="16424352"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671" name="n_1mainValue【児童館】&#10;一人当たり面積"/>
        <xdr:cNvSpPr txBox="1"/>
      </xdr:nvSpPr>
      <xdr:spPr>
        <a:xfrm>
          <a:off x="179324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72" name="n_2mainValue【児童館】&#10;一人当たり面積"/>
        <xdr:cNvSpPr txBox="1"/>
      </xdr:nvSpPr>
      <xdr:spPr>
        <a:xfrm>
          <a:off x="171704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73" name="n_3mainValue【児童館】&#10;一人当たり面積"/>
        <xdr:cNvSpPr txBox="1"/>
      </xdr:nvSpPr>
      <xdr:spPr>
        <a:xfrm>
          <a:off x="16424352"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3889989"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3928725"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3801725" y="1853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xdr:cNvSpPr txBox="1"/>
      </xdr:nvSpPr>
      <xdr:spPr>
        <a:xfrm>
          <a:off x="13928725"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3839825" y="1770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xdr:cNvSpPr/>
      </xdr:nvSpPr>
      <xdr:spPr>
        <a:xfrm>
          <a:off x="123698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xdr:cNvSpPr/>
      </xdr:nvSpPr>
      <xdr:spPr>
        <a:xfrm>
          <a:off x="11623675" y="17699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714" name="楕円 713"/>
        <xdr:cNvSpPr/>
      </xdr:nvSpPr>
      <xdr:spPr>
        <a:xfrm>
          <a:off x="13839825" y="17501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36847</xdr:rowOff>
    </xdr:from>
    <xdr:ext cx="405111" cy="259045"/>
    <xdr:sp macro="" textlink="">
      <xdr:nvSpPr>
        <xdr:cNvPr id="715" name="【公民館】&#10;有形固定資産減価償却率該当値テキスト"/>
        <xdr:cNvSpPr txBox="1"/>
      </xdr:nvSpPr>
      <xdr:spPr>
        <a:xfrm>
          <a:off x="13928725"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716" name="楕円 715"/>
        <xdr:cNvSpPr/>
      </xdr:nvSpPr>
      <xdr:spPr>
        <a:xfrm>
          <a:off x="13115925"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102</xdr:row>
      <xdr:rowOff>64770</xdr:rowOff>
    </xdr:to>
    <xdr:cxnSp macro="">
      <xdr:nvCxnSpPr>
        <xdr:cNvPr id="717" name="直線コネクタ 716"/>
        <xdr:cNvCxnSpPr/>
      </xdr:nvCxnSpPr>
      <xdr:spPr>
        <a:xfrm>
          <a:off x="13166725" y="17451432"/>
          <a:ext cx="7239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111942</xdr:rowOff>
    </xdr:from>
    <xdr:to>
      <xdr:col>76</xdr:col>
      <xdr:colOff>165100</xdr:colOff>
      <xdr:row>102</xdr:row>
      <xdr:rowOff>42092</xdr:rowOff>
    </xdr:to>
    <xdr:sp macro="" textlink="">
      <xdr:nvSpPr>
        <xdr:cNvPr id="718" name="楕円 717"/>
        <xdr:cNvSpPr/>
      </xdr:nvSpPr>
      <xdr:spPr>
        <a:xfrm>
          <a:off x="123698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134982</xdr:rowOff>
    </xdr:from>
    <xdr:to>
      <xdr:col>81</xdr:col>
      <xdr:colOff>50800</xdr:colOff>
      <xdr:row>101</xdr:row>
      <xdr:rowOff>162742</xdr:rowOff>
    </xdr:to>
    <xdr:cxnSp macro="">
      <xdr:nvCxnSpPr>
        <xdr:cNvPr id="719" name="直線コネクタ 718"/>
        <xdr:cNvCxnSpPr/>
      </xdr:nvCxnSpPr>
      <xdr:spPr>
        <a:xfrm flipV="1">
          <a:off x="12420600" y="17451432"/>
          <a:ext cx="746125"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108676</xdr:rowOff>
    </xdr:from>
    <xdr:to>
      <xdr:col>72</xdr:col>
      <xdr:colOff>38100</xdr:colOff>
      <xdr:row>102</xdr:row>
      <xdr:rowOff>38826</xdr:rowOff>
    </xdr:to>
    <xdr:sp macro="" textlink="">
      <xdr:nvSpPr>
        <xdr:cNvPr id="720" name="楕円 719"/>
        <xdr:cNvSpPr/>
      </xdr:nvSpPr>
      <xdr:spPr>
        <a:xfrm>
          <a:off x="11623675" y="174251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159476</xdr:rowOff>
    </xdr:from>
    <xdr:to>
      <xdr:col>76</xdr:col>
      <xdr:colOff>114300</xdr:colOff>
      <xdr:row>101</xdr:row>
      <xdr:rowOff>162742</xdr:rowOff>
    </xdr:to>
    <xdr:cxnSp macro="">
      <xdr:nvCxnSpPr>
        <xdr:cNvPr id="721" name="直線コネクタ 720"/>
        <xdr:cNvCxnSpPr/>
      </xdr:nvCxnSpPr>
      <xdr:spPr>
        <a:xfrm>
          <a:off x="11655425" y="17475926"/>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xdr:cNvSpPr txBox="1"/>
      </xdr:nvSpPr>
      <xdr:spPr>
        <a:xfrm>
          <a:off x="12980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xdr:cNvSpPr txBox="1"/>
      </xdr:nvSpPr>
      <xdr:spPr>
        <a:xfrm>
          <a:off x="12246619"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xdr:cNvSpPr txBox="1"/>
      </xdr:nvSpPr>
      <xdr:spPr>
        <a:xfrm>
          <a:off x="1150049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725" name="n_1mainValue【公民館】&#10;有形固定資産減価償却率"/>
        <xdr:cNvSpPr txBox="1"/>
      </xdr:nvSpPr>
      <xdr:spPr>
        <a:xfrm>
          <a:off x="12980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58619</xdr:rowOff>
    </xdr:from>
    <xdr:ext cx="405111" cy="259045"/>
    <xdr:sp macro="" textlink="">
      <xdr:nvSpPr>
        <xdr:cNvPr id="726" name="n_2mainValue【公民館】&#10;有形固定資産減価償却率"/>
        <xdr:cNvSpPr txBox="1"/>
      </xdr:nvSpPr>
      <xdr:spPr>
        <a:xfrm>
          <a:off x="12246619"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55353</xdr:rowOff>
    </xdr:from>
    <xdr:ext cx="405111" cy="259045"/>
    <xdr:sp macro="" textlink="">
      <xdr:nvSpPr>
        <xdr:cNvPr id="727" name="n_3mainValue【公民館】&#10;有形固定資産減価償却率"/>
        <xdr:cNvSpPr txBox="1"/>
      </xdr:nvSpPr>
      <xdr:spPr>
        <a:xfrm>
          <a:off x="1150049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188461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188849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18786475"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188849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18786475" y="1714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6" name="【公民館】&#10;一人当たり面積平均値テキスト"/>
        <xdr:cNvSpPr txBox="1"/>
      </xdr:nvSpPr>
      <xdr:spPr>
        <a:xfrm>
          <a:off x="188849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187960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xdr:cNvSpPr/>
      </xdr:nvSpPr>
      <xdr:spPr>
        <a:xfrm>
          <a:off x="18100675" y="18309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17325975"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xdr:cNvSpPr/>
      </xdr:nvSpPr>
      <xdr:spPr>
        <a:xfrm>
          <a:off x="1657985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766" name="楕円 765"/>
        <xdr:cNvSpPr/>
      </xdr:nvSpPr>
      <xdr:spPr>
        <a:xfrm>
          <a:off x="187960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96538</xdr:rowOff>
    </xdr:from>
    <xdr:ext cx="469744" cy="259045"/>
    <xdr:sp macro="" textlink="">
      <xdr:nvSpPr>
        <xdr:cNvPr id="767" name="【公民館】&#10;一人当たり面積該当値テキスト"/>
        <xdr:cNvSpPr txBox="1"/>
      </xdr:nvSpPr>
      <xdr:spPr>
        <a:xfrm>
          <a:off x="18884900"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10161</xdr:rowOff>
    </xdr:from>
    <xdr:to>
      <xdr:col>112</xdr:col>
      <xdr:colOff>38100</xdr:colOff>
      <xdr:row>108</xdr:row>
      <xdr:rowOff>111761</xdr:rowOff>
    </xdr:to>
    <xdr:sp macro="" textlink="">
      <xdr:nvSpPr>
        <xdr:cNvPr id="768" name="楕円 767"/>
        <xdr:cNvSpPr/>
      </xdr:nvSpPr>
      <xdr:spPr>
        <a:xfrm>
          <a:off x="18100675" y="185267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60961</xdr:rowOff>
    </xdr:to>
    <xdr:cxnSp macro="">
      <xdr:nvCxnSpPr>
        <xdr:cNvPr id="769" name="直線コネクタ 768"/>
        <xdr:cNvCxnSpPr/>
      </xdr:nvCxnSpPr>
      <xdr:spPr>
        <a:xfrm>
          <a:off x="18132425" y="1857756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770" name="楕円 769"/>
        <xdr:cNvSpPr/>
      </xdr:nvSpPr>
      <xdr:spPr>
        <a:xfrm>
          <a:off x="17325975"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60961</xdr:rowOff>
    </xdr:from>
    <xdr:to>
      <xdr:col>111</xdr:col>
      <xdr:colOff>177800</xdr:colOff>
      <xdr:row>108</xdr:row>
      <xdr:rowOff>60961</xdr:rowOff>
    </xdr:to>
    <xdr:cxnSp macro="">
      <xdr:nvCxnSpPr>
        <xdr:cNvPr id="771" name="直線コネクタ 770"/>
        <xdr:cNvCxnSpPr/>
      </xdr:nvCxnSpPr>
      <xdr:spPr>
        <a:xfrm>
          <a:off x="17376775" y="1857756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772" name="楕円 771"/>
        <xdr:cNvSpPr/>
      </xdr:nvSpPr>
      <xdr:spPr>
        <a:xfrm>
          <a:off x="1657985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72389</xdr:rowOff>
    </xdr:to>
    <xdr:cxnSp macro="">
      <xdr:nvCxnSpPr>
        <xdr:cNvPr id="773" name="直線コネクタ 772"/>
        <xdr:cNvCxnSpPr/>
      </xdr:nvCxnSpPr>
      <xdr:spPr>
        <a:xfrm flipV="1">
          <a:off x="16630650" y="18577561"/>
          <a:ext cx="74612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74" name="n_1aveValue【公民館】&#10;一人当たり面積"/>
        <xdr:cNvSpPr txBox="1"/>
      </xdr:nvSpPr>
      <xdr:spPr>
        <a:xfrm>
          <a:off x="1793247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75" name="n_2aveValue【公民館】&#10;一人当たり面積"/>
        <xdr:cNvSpPr txBox="1"/>
      </xdr:nvSpPr>
      <xdr:spPr>
        <a:xfrm>
          <a:off x="1717047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76" name="n_3aveValue【公民館】&#10;一人当たり面積"/>
        <xdr:cNvSpPr txBox="1"/>
      </xdr:nvSpPr>
      <xdr:spPr>
        <a:xfrm>
          <a:off x="16424352"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102888</xdr:rowOff>
    </xdr:from>
    <xdr:ext cx="469744" cy="259045"/>
    <xdr:sp macro="" textlink="">
      <xdr:nvSpPr>
        <xdr:cNvPr id="777" name="n_1mainValue【公民館】&#10;一人当たり面積"/>
        <xdr:cNvSpPr txBox="1"/>
      </xdr:nvSpPr>
      <xdr:spPr>
        <a:xfrm>
          <a:off x="1793247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778" name="n_2mainValue【公民館】&#10;一人当たり面積"/>
        <xdr:cNvSpPr txBox="1"/>
      </xdr:nvSpPr>
      <xdr:spPr>
        <a:xfrm>
          <a:off x="1717047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779" name="n_3mainValue【公民館】&#10;一人当たり面積"/>
        <xdr:cNvSpPr txBox="1"/>
      </xdr:nvSpPr>
      <xdr:spPr>
        <a:xfrm>
          <a:off x="16424352"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類似団体と比較して特に有形固定資産減価償却率が高くなっている施設は、学校施設、橋りょう・トンネルであり、特に低くなっている施設は、</a:t>
          </a:r>
          <a:r>
            <a:rPr kumimoji="1" lang="ja-JP" altLang="en-US" sz="1100" b="0" i="0" baseline="0">
              <a:solidFill>
                <a:schemeClr val="dk1"/>
              </a:solidFill>
              <a:effectLst/>
              <a:latin typeface="+mn-lt"/>
              <a:ea typeface="+mn-ea"/>
              <a:cs typeface="+mn-cs"/>
            </a:rPr>
            <a:t>児童館</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a:t>
          </a:r>
          <a:r>
            <a:rPr kumimoji="1" lang="ja-JP" altLang="en-US" sz="1100" b="0" i="0" baseline="0">
              <a:solidFill>
                <a:schemeClr val="dk1"/>
              </a:solidFill>
              <a:effectLst/>
              <a:latin typeface="+mn-lt"/>
              <a:ea typeface="+mn-ea"/>
              <a:cs typeface="+mn-cs"/>
            </a:rPr>
            <a:t>有形固定資産減価償却率が</a:t>
          </a:r>
          <a:r>
            <a:rPr kumimoji="1" lang="en-US" altLang="ja-JP" sz="1100" b="0" i="0" baseline="0">
              <a:solidFill>
                <a:schemeClr val="dk1"/>
              </a:solidFill>
              <a:effectLst/>
              <a:latin typeface="+mn-lt"/>
              <a:ea typeface="+mn-ea"/>
              <a:cs typeface="+mn-cs"/>
            </a:rPr>
            <a:t>72.9</a:t>
          </a:r>
          <a:r>
            <a:rPr kumimoji="1" lang="ja-JP" altLang="en-US" sz="1100" b="0" i="0" baseline="0">
              <a:solidFill>
                <a:schemeClr val="dk1"/>
              </a:solidFill>
              <a:effectLst/>
              <a:latin typeface="+mn-lt"/>
              <a:ea typeface="+mn-ea"/>
              <a:cs typeface="+mn-cs"/>
            </a:rPr>
            <a:t>％と前年度と比較して</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％減少しているが、類似団体平均の</a:t>
          </a:r>
          <a:r>
            <a:rPr kumimoji="1" lang="en-US" altLang="ja-JP" sz="1100" b="0" i="0" baseline="0">
              <a:solidFill>
                <a:schemeClr val="dk1"/>
              </a:solidFill>
              <a:effectLst/>
              <a:latin typeface="+mn-lt"/>
              <a:ea typeface="+mn-ea"/>
              <a:cs typeface="+mn-cs"/>
            </a:rPr>
            <a:t>64.8</a:t>
          </a:r>
          <a:r>
            <a:rPr kumimoji="1" lang="ja-JP" altLang="en-US" sz="1100" b="0" i="0" baseline="0">
              <a:solidFill>
                <a:schemeClr val="dk1"/>
              </a:solidFill>
              <a:effectLst/>
              <a:latin typeface="+mn-lt"/>
              <a:ea typeface="+mn-ea"/>
              <a:cs typeface="+mn-cs"/>
            </a:rPr>
            <a:t>％を依然として上回っている</a:t>
          </a:r>
          <a:r>
            <a:rPr kumimoji="1" lang="ja-JP" altLang="ja-JP" sz="1100" b="0" i="0" baseline="0">
              <a:solidFill>
                <a:schemeClr val="dk1"/>
              </a:solidFill>
              <a:effectLst/>
              <a:latin typeface="+mn-lt"/>
              <a:ea typeface="+mn-ea"/>
              <a:cs typeface="+mn-cs"/>
            </a:rPr>
            <a:t>。学校は建設後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年以上経過しており、今後定める</a:t>
          </a:r>
          <a:r>
            <a:rPr lang="ja-JP" altLang="ja-JP" sz="1100" b="0" i="0" baseline="0">
              <a:solidFill>
                <a:schemeClr val="dk1"/>
              </a:solidFill>
              <a:effectLst/>
              <a:latin typeface="+mn-lt"/>
              <a:ea typeface="+mn-ea"/>
              <a:cs typeface="+mn-cs"/>
            </a:rPr>
            <a:t>公共施設個別施設計画</a:t>
          </a:r>
          <a:r>
            <a:rPr kumimoji="1" lang="ja-JP" altLang="ja-JP" sz="1100" b="0" i="0" baseline="0">
              <a:solidFill>
                <a:schemeClr val="dk1"/>
              </a:solidFill>
              <a:effectLst/>
              <a:latin typeface="+mn-lt"/>
              <a:ea typeface="+mn-ea"/>
              <a:cs typeface="+mn-cs"/>
            </a:rPr>
            <a:t>との整合性を図りつつ、計画的な予防保全工事や老朽化対策を行い、更新費用の平準化を図っていく。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公営住宅については、有形固定資産減価償却率が</a:t>
          </a:r>
          <a:r>
            <a:rPr kumimoji="1" lang="en-US" altLang="ja-JP" sz="1100" b="0" i="0" baseline="0">
              <a:solidFill>
                <a:schemeClr val="dk1"/>
              </a:solidFill>
              <a:effectLst/>
              <a:latin typeface="+mn-lt"/>
              <a:ea typeface="+mn-ea"/>
              <a:cs typeface="+mn-cs"/>
            </a:rPr>
            <a:t>50.6</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57.9</a:t>
          </a:r>
          <a:r>
            <a:rPr kumimoji="1" lang="ja-JP" altLang="ja-JP" sz="1100" b="0" i="0" baseline="0">
              <a:solidFill>
                <a:schemeClr val="dk1"/>
              </a:solidFill>
              <a:effectLst/>
              <a:latin typeface="+mn-lt"/>
              <a:ea typeface="+mn-ea"/>
              <a:cs typeface="+mn-cs"/>
            </a:rPr>
            <a:t>％を下回っている。福生市公営住宅等長寿命化計画を策定し、点検・診断や維持管理・修繕・更新等によって、長寿命化を進めていることが要因である。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39490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39878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38893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39878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38989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203575" y="6530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4288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68275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2" name="楕円 71"/>
        <xdr:cNvSpPr/>
      </xdr:nvSpPr>
      <xdr:spPr>
        <a:xfrm>
          <a:off x="38989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80934</xdr:rowOff>
    </xdr:from>
    <xdr:ext cx="405111" cy="259045"/>
    <xdr:sp macro="" textlink="">
      <xdr:nvSpPr>
        <xdr:cNvPr id="73" name="【図書館】&#10;有形固定資産減価償却率該当値テキスト"/>
        <xdr:cNvSpPr txBox="1"/>
      </xdr:nvSpPr>
      <xdr:spPr>
        <a:xfrm>
          <a:off x="39878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4" name="楕円 73"/>
        <xdr:cNvSpPr/>
      </xdr:nvSpPr>
      <xdr:spPr>
        <a:xfrm>
          <a:off x="3203575" y="63870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108857</xdr:rowOff>
    </xdr:to>
    <xdr:cxnSp macro="">
      <xdr:nvCxnSpPr>
        <xdr:cNvPr id="75" name="直線コネクタ 74"/>
        <xdr:cNvCxnSpPr/>
      </xdr:nvCxnSpPr>
      <xdr:spPr>
        <a:xfrm>
          <a:off x="3235325" y="6437811"/>
          <a:ext cx="714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428875"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130084</xdr:rowOff>
    </xdr:to>
    <xdr:cxnSp macro="">
      <xdr:nvCxnSpPr>
        <xdr:cNvPr id="77" name="直線コネクタ 76"/>
        <xdr:cNvCxnSpPr/>
      </xdr:nvCxnSpPr>
      <xdr:spPr>
        <a:xfrm flipV="1">
          <a:off x="2479675" y="6437811"/>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8" name="楕円 77"/>
        <xdr:cNvSpPr/>
      </xdr:nvSpPr>
      <xdr:spPr>
        <a:xfrm>
          <a:off x="168275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130084</xdr:rowOff>
    </xdr:to>
    <xdr:cxnSp macro="">
      <xdr:nvCxnSpPr>
        <xdr:cNvPr id="79" name="直線コネクタ 78"/>
        <xdr:cNvCxnSpPr/>
      </xdr:nvCxnSpPr>
      <xdr:spPr>
        <a:xfrm>
          <a:off x="1733550" y="6454140"/>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06769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305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559569"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161488</xdr:rowOff>
    </xdr:from>
    <xdr:ext cx="405111" cy="259045"/>
    <xdr:sp macro="" textlink="">
      <xdr:nvSpPr>
        <xdr:cNvPr id="83" name="n_1mainValue【図書館】&#10;有形固定資産減価償却率"/>
        <xdr:cNvSpPr txBox="1"/>
      </xdr:nvSpPr>
      <xdr:spPr>
        <a:xfrm>
          <a:off x="306769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4" name="n_2mainValue【図書館】&#10;有形固定資産減価償却率"/>
        <xdr:cNvSpPr txBox="1"/>
      </xdr:nvSpPr>
      <xdr:spPr>
        <a:xfrm>
          <a:off x="230569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mainValue【図書館】&#10;有形固定資産減価償却率"/>
        <xdr:cNvSpPr txBox="1"/>
      </xdr:nvSpPr>
      <xdr:spPr>
        <a:xfrm>
          <a:off x="1559569"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890524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8943975"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8845550" y="586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8943975"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8883650"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815975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6638925"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19050</xdr:rowOff>
    </xdr:from>
    <xdr:to>
      <xdr:col>55</xdr:col>
      <xdr:colOff>50800</xdr:colOff>
      <xdr:row>37</xdr:row>
      <xdr:rowOff>120650</xdr:rowOff>
    </xdr:to>
    <xdr:sp macro="" textlink="">
      <xdr:nvSpPr>
        <xdr:cNvPr id="124" name="楕円 123"/>
        <xdr:cNvSpPr/>
      </xdr:nvSpPr>
      <xdr:spPr>
        <a:xfrm>
          <a:off x="8883650" y="6362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41927</xdr:rowOff>
    </xdr:from>
    <xdr:ext cx="469744" cy="259045"/>
    <xdr:sp macro="" textlink="">
      <xdr:nvSpPr>
        <xdr:cNvPr id="125" name="【図書館】&#10;一人当たり面積該当値テキスト"/>
        <xdr:cNvSpPr txBox="1"/>
      </xdr:nvSpPr>
      <xdr:spPr>
        <a:xfrm>
          <a:off x="8943975"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26" name="楕円 125"/>
        <xdr:cNvSpPr/>
      </xdr:nvSpPr>
      <xdr:spPr>
        <a:xfrm>
          <a:off x="815975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69850</xdr:rowOff>
    </xdr:from>
    <xdr:to>
      <xdr:col>55</xdr:col>
      <xdr:colOff>0</xdr:colOff>
      <xdr:row>37</xdr:row>
      <xdr:rowOff>69850</xdr:rowOff>
    </xdr:to>
    <xdr:cxnSp macro="">
      <xdr:nvCxnSpPr>
        <xdr:cNvPr id="127" name="直線コネクタ 126"/>
        <xdr:cNvCxnSpPr/>
      </xdr:nvCxnSpPr>
      <xdr:spPr>
        <a:xfrm>
          <a:off x="8210550" y="64135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19050</xdr:rowOff>
    </xdr:from>
    <xdr:to>
      <xdr:col>46</xdr:col>
      <xdr:colOff>38100</xdr:colOff>
      <xdr:row>37</xdr:row>
      <xdr:rowOff>120650</xdr:rowOff>
    </xdr:to>
    <xdr:sp macro="" textlink="">
      <xdr:nvSpPr>
        <xdr:cNvPr id="128" name="楕円 127"/>
        <xdr:cNvSpPr/>
      </xdr:nvSpPr>
      <xdr:spPr>
        <a:xfrm>
          <a:off x="7413625" y="6362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37</xdr:row>
      <xdr:rowOff>69850</xdr:rowOff>
    </xdr:to>
    <xdr:cxnSp macro="">
      <xdr:nvCxnSpPr>
        <xdr:cNvPr id="129" name="直線コネクタ 128"/>
        <xdr:cNvCxnSpPr/>
      </xdr:nvCxnSpPr>
      <xdr:spPr>
        <a:xfrm>
          <a:off x="7445375" y="6413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114300</xdr:rowOff>
    </xdr:from>
    <xdr:to>
      <xdr:col>41</xdr:col>
      <xdr:colOff>101600</xdr:colOff>
      <xdr:row>37</xdr:row>
      <xdr:rowOff>44450</xdr:rowOff>
    </xdr:to>
    <xdr:sp macro="" textlink="">
      <xdr:nvSpPr>
        <xdr:cNvPr id="130" name="楕円 129"/>
        <xdr:cNvSpPr/>
      </xdr:nvSpPr>
      <xdr:spPr>
        <a:xfrm>
          <a:off x="6638925"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165100</xdr:rowOff>
    </xdr:from>
    <xdr:to>
      <xdr:col>45</xdr:col>
      <xdr:colOff>177800</xdr:colOff>
      <xdr:row>37</xdr:row>
      <xdr:rowOff>69850</xdr:rowOff>
    </xdr:to>
    <xdr:cxnSp macro="">
      <xdr:nvCxnSpPr>
        <xdr:cNvPr id="131" name="直線コネクタ 130"/>
        <xdr:cNvCxnSpPr/>
      </xdr:nvCxnSpPr>
      <xdr:spPr>
        <a:xfrm>
          <a:off x="6689725" y="6337300"/>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7991552"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72581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6483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35" name="n_1mainValue【図書館】&#10;一人当たり面積"/>
        <xdr:cNvSpPr txBox="1"/>
      </xdr:nvSpPr>
      <xdr:spPr>
        <a:xfrm>
          <a:off x="7991552"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137177</xdr:rowOff>
    </xdr:from>
    <xdr:ext cx="469744" cy="259045"/>
    <xdr:sp macro="" textlink="">
      <xdr:nvSpPr>
        <xdr:cNvPr id="136" name="n_2mainValue【図書館】&#10;一人当たり面積"/>
        <xdr:cNvSpPr txBox="1"/>
      </xdr:nvSpPr>
      <xdr:spPr>
        <a:xfrm>
          <a:off x="72581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60977</xdr:rowOff>
    </xdr:from>
    <xdr:ext cx="469744" cy="259045"/>
    <xdr:sp macro="" textlink="">
      <xdr:nvSpPr>
        <xdr:cNvPr id="137" name="n_3mainValue【図書館】&#10;一人当たり面積"/>
        <xdr:cNvSpPr txBox="1"/>
      </xdr:nvSpPr>
      <xdr:spPr>
        <a:xfrm>
          <a:off x="648342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39490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39878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3889375" y="11104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39878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3889375" y="958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39878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3898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203575" y="1025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68275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77" name="楕円 176"/>
        <xdr:cNvSpPr/>
      </xdr:nvSpPr>
      <xdr:spPr>
        <a:xfrm>
          <a:off x="38989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88282</xdr:rowOff>
    </xdr:from>
    <xdr:ext cx="405111" cy="259045"/>
    <xdr:sp macro="" textlink="">
      <xdr:nvSpPr>
        <xdr:cNvPr id="178" name="【体育館・プール】&#10;有形固定資産減価償却率該当値テキスト"/>
        <xdr:cNvSpPr txBox="1"/>
      </xdr:nvSpPr>
      <xdr:spPr>
        <a:xfrm>
          <a:off x="39878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79" name="楕円 178"/>
        <xdr:cNvSpPr/>
      </xdr:nvSpPr>
      <xdr:spPr>
        <a:xfrm>
          <a:off x="3203575" y="100418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148590</xdr:rowOff>
    </xdr:to>
    <xdr:cxnSp macro="">
      <xdr:nvCxnSpPr>
        <xdr:cNvPr id="180" name="直線コネクタ 179"/>
        <xdr:cNvCxnSpPr/>
      </xdr:nvCxnSpPr>
      <xdr:spPr>
        <a:xfrm flipV="1">
          <a:off x="3235325" y="1006030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81" name="楕円 180"/>
        <xdr:cNvSpPr/>
      </xdr:nvSpPr>
      <xdr:spPr>
        <a:xfrm>
          <a:off x="2428875"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148590</xdr:rowOff>
    </xdr:to>
    <xdr:cxnSp macro="">
      <xdr:nvCxnSpPr>
        <xdr:cNvPr id="182" name="直線コネクタ 181"/>
        <xdr:cNvCxnSpPr/>
      </xdr:nvCxnSpPr>
      <xdr:spPr>
        <a:xfrm>
          <a:off x="2479675" y="10075545"/>
          <a:ext cx="7556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83" name="楕円 182"/>
        <xdr:cNvSpPr/>
      </xdr:nvSpPr>
      <xdr:spPr>
        <a:xfrm>
          <a:off x="168275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59</xdr:row>
      <xdr:rowOff>0</xdr:rowOff>
    </xdr:to>
    <xdr:cxnSp macro="">
      <xdr:nvCxnSpPr>
        <xdr:cNvPr id="184" name="直線コネクタ 183"/>
        <xdr:cNvCxnSpPr/>
      </xdr:nvCxnSpPr>
      <xdr:spPr>
        <a:xfrm flipV="1">
          <a:off x="1733550" y="1007554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06769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30569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559569"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88" name="n_1mainValue【体育館・プール】&#10;有形固定資産減価償却率"/>
        <xdr:cNvSpPr txBox="1"/>
      </xdr:nvSpPr>
      <xdr:spPr>
        <a:xfrm>
          <a:off x="306769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189" name="n_2mainValue【体育館・プール】&#10;有形固定資産減価償却率"/>
        <xdr:cNvSpPr txBox="1"/>
      </xdr:nvSpPr>
      <xdr:spPr>
        <a:xfrm>
          <a:off x="230569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0" name="n_3mainValue【体育館・プール】&#10;有形固定資産減価償却率"/>
        <xdr:cNvSpPr txBox="1"/>
      </xdr:nvSpPr>
      <xdr:spPr>
        <a:xfrm>
          <a:off x="1559569"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8905240"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8943975"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8845550" y="944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8943975"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8883650" y="10468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81597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741362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6638925"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29" name="楕円 228"/>
        <xdr:cNvSpPr/>
      </xdr:nvSpPr>
      <xdr:spPr>
        <a:xfrm>
          <a:off x="8883650" y="104305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30" name="【体育館・プール】&#10;一人当たり面積該当値テキスト"/>
        <xdr:cNvSpPr txBox="1"/>
      </xdr:nvSpPr>
      <xdr:spPr>
        <a:xfrm>
          <a:off x="8943975"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31" name="楕円 230"/>
        <xdr:cNvSpPr/>
      </xdr:nvSpPr>
      <xdr:spPr>
        <a:xfrm>
          <a:off x="815975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32" name="直線コネクタ 231"/>
        <xdr:cNvCxnSpPr/>
      </xdr:nvCxnSpPr>
      <xdr:spPr>
        <a:xfrm>
          <a:off x="8210550" y="1048131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233" name="楕円 232"/>
        <xdr:cNvSpPr/>
      </xdr:nvSpPr>
      <xdr:spPr>
        <a:xfrm>
          <a:off x="7413625" y="1043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26670</xdr:rowOff>
    </xdr:to>
    <xdr:cxnSp macro="">
      <xdr:nvCxnSpPr>
        <xdr:cNvPr id="234" name="直線コネクタ 233"/>
        <xdr:cNvCxnSpPr/>
      </xdr:nvCxnSpPr>
      <xdr:spPr>
        <a:xfrm flipV="1">
          <a:off x="7445375" y="1048131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147320</xdr:rowOff>
    </xdr:from>
    <xdr:to>
      <xdr:col>41</xdr:col>
      <xdr:colOff>101600</xdr:colOff>
      <xdr:row>61</xdr:row>
      <xdr:rowOff>77470</xdr:rowOff>
    </xdr:to>
    <xdr:sp macro="" textlink="">
      <xdr:nvSpPr>
        <xdr:cNvPr id="235" name="楕円 234"/>
        <xdr:cNvSpPr/>
      </xdr:nvSpPr>
      <xdr:spPr>
        <a:xfrm>
          <a:off x="6638925"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26670</xdr:rowOff>
    </xdr:from>
    <xdr:to>
      <xdr:col>45</xdr:col>
      <xdr:colOff>177800</xdr:colOff>
      <xdr:row>61</xdr:row>
      <xdr:rowOff>26670</xdr:rowOff>
    </xdr:to>
    <xdr:cxnSp macro="">
      <xdr:nvCxnSpPr>
        <xdr:cNvPr id="236" name="直線コネクタ 235"/>
        <xdr:cNvCxnSpPr/>
      </xdr:nvCxnSpPr>
      <xdr:spPr>
        <a:xfrm>
          <a:off x="6689725" y="104851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7991552"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72581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6483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40" name="n_1mainValue【体育館・プール】&#10;一人当たり面積"/>
        <xdr:cNvSpPr txBox="1"/>
      </xdr:nvSpPr>
      <xdr:spPr>
        <a:xfrm>
          <a:off x="7991552"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68597</xdr:rowOff>
    </xdr:from>
    <xdr:ext cx="469744" cy="259045"/>
    <xdr:sp macro="" textlink="">
      <xdr:nvSpPr>
        <xdr:cNvPr id="241" name="n_2mainValue【体育館・プール】&#10;一人当たり面積"/>
        <xdr:cNvSpPr txBox="1"/>
      </xdr:nvSpPr>
      <xdr:spPr>
        <a:xfrm>
          <a:off x="72581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93997</xdr:rowOff>
    </xdr:from>
    <xdr:ext cx="469744" cy="259045"/>
    <xdr:sp macro="" textlink="">
      <xdr:nvSpPr>
        <xdr:cNvPr id="242" name="n_3mainValue【体育館・プール】&#10;一人当たり面積"/>
        <xdr:cNvSpPr txBox="1"/>
      </xdr:nvSpPr>
      <xdr:spPr>
        <a:xfrm>
          <a:off x="6483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39490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39878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3889375" y="1489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39878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38989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20357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428875"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68275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161037</xdr:rowOff>
    </xdr:from>
    <xdr:to>
      <xdr:col>24</xdr:col>
      <xdr:colOff>114300</xdr:colOff>
      <xdr:row>85</xdr:row>
      <xdr:rowOff>91187</xdr:rowOff>
    </xdr:to>
    <xdr:sp macro="" textlink="">
      <xdr:nvSpPr>
        <xdr:cNvPr id="280" name="楕円 279"/>
        <xdr:cNvSpPr/>
      </xdr:nvSpPr>
      <xdr:spPr>
        <a:xfrm>
          <a:off x="38989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139464</xdr:rowOff>
    </xdr:from>
    <xdr:ext cx="405111" cy="259045"/>
    <xdr:sp macro="" textlink="">
      <xdr:nvSpPr>
        <xdr:cNvPr id="281" name="【福祉施設】&#10;有形固定資産減価償却率該当値テキスト"/>
        <xdr:cNvSpPr txBox="1"/>
      </xdr:nvSpPr>
      <xdr:spPr>
        <a:xfrm>
          <a:off x="3987800"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33020</xdr:rowOff>
    </xdr:from>
    <xdr:to>
      <xdr:col>20</xdr:col>
      <xdr:colOff>38100</xdr:colOff>
      <xdr:row>85</xdr:row>
      <xdr:rowOff>134620</xdr:rowOff>
    </xdr:to>
    <xdr:sp macro="" textlink="">
      <xdr:nvSpPr>
        <xdr:cNvPr id="282" name="楕円 281"/>
        <xdr:cNvSpPr/>
      </xdr:nvSpPr>
      <xdr:spPr>
        <a:xfrm>
          <a:off x="3203575" y="1460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40387</xdr:rowOff>
    </xdr:from>
    <xdr:to>
      <xdr:col>24</xdr:col>
      <xdr:colOff>63500</xdr:colOff>
      <xdr:row>85</xdr:row>
      <xdr:rowOff>83820</xdr:rowOff>
    </xdr:to>
    <xdr:cxnSp macro="">
      <xdr:nvCxnSpPr>
        <xdr:cNvPr id="283" name="直線コネクタ 282"/>
        <xdr:cNvCxnSpPr/>
      </xdr:nvCxnSpPr>
      <xdr:spPr>
        <a:xfrm flipV="1">
          <a:off x="3235325" y="14613637"/>
          <a:ext cx="714375"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284" name="楕円 283"/>
        <xdr:cNvSpPr/>
      </xdr:nvSpPr>
      <xdr:spPr>
        <a:xfrm>
          <a:off x="2428875"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83820</xdr:rowOff>
    </xdr:from>
    <xdr:to>
      <xdr:col>19</xdr:col>
      <xdr:colOff>177800</xdr:colOff>
      <xdr:row>85</xdr:row>
      <xdr:rowOff>129539</xdr:rowOff>
    </xdr:to>
    <xdr:cxnSp macro="">
      <xdr:nvCxnSpPr>
        <xdr:cNvPr id="285" name="直線コネクタ 284"/>
        <xdr:cNvCxnSpPr/>
      </xdr:nvCxnSpPr>
      <xdr:spPr>
        <a:xfrm flipV="1">
          <a:off x="2479675" y="14657070"/>
          <a:ext cx="7556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124461</xdr:rowOff>
    </xdr:from>
    <xdr:to>
      <xdr:col>10</xdr:col>
      <xdr:colOff>165100</xdr:colOff>
      <xdr:row>86</xdr:row>
      <xdr:rowOff>54611</xdr:rowOff>
    </xdr:to>
    <xdr:sp macro="" textlink="">
      <xdr:nvSpPr>
        <xdr:cNvPr id="286" name="楕円 285"/>
        <xdr:cNvSpPr/>
      </xdr:nvSpPr>
      <xdr:spPr>
        <a:xfrm>
          <a:off x="168275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86</xdr:row>
      <xdr:rowOff>3811</xdr:rowOff>
    </xdr:to>
    <xdr:cxnSp macro="">
      <xdr:nvCxnSpPr>
        <xdr:cNvPr id="287" name="直線コネクタ 286"/>
        <xdr:cNvCxnSpPr/>
      </xdr:nvCxnSpPr>
      <xdr:spPr>
        <a:xfrm flipV="1">
          <a:off x="1733550" y="14702789"/>
          <a:ext cx="74612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06769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30569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559569"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125747</xdr:rowOff>
    </xdr:from>
    <xdr:ext cx="405111" cy="259045"/>
    <xdr:sp macro="" textlink="">
      <xdr:nvSpPr>
        <xdr:cNvPr id="291" name="n_1mainValue【福祉施設】&#10;有形固定資産減価償却率"/>
        <xdr:cNvSpPr txBox="1"/>
      </xdr:nvSpPr>
      <xdr:spPr>
        <a:xfrm>
          <a:off x="306769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292" name="n_2mainValue【福祉施設】&#10;有形固定資産減価償却率"/>
        <xdr:cNvSpPr txBox="1"/>
      </xdr:nvSpPr>
      <xdr:spPr>
        <a:xfrm>
          <a:off x="230569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45738</xdr:rowOff>
    </xdr:from>
    <xdr:ext cx="405111" cy="259045"/>
    <xdr:sp macro="" textlink="">
      <xdr:nvSpPr>
        <xdr:cNvPr id="293" name="n_3mainValue【福祉施設】&#10;有形固定資産減価償却率"/>
        <xdr:cNvSpPr txBox="1"/>
      </xdr:nvSpPr>
      <xdr:spPr>
        <a:xfrm>
          <a:off x="1559569"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8905240"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8943975"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8845550" y="13416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8943975"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815975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7413625" y="14251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663892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8" name="楕円 327"/>
        <xdr:cNvSpPr/>
      </xdr:nvSpPr>
      <xdr:spPr>
        <a:xfrm>
          <a:off x="8883650" y="1404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29" name="【福祉施設】&#10;一人当たり面積該当値テキスト"/>
        <xdr:cNvSpPr txBox="1"/>
      </xdr:nvSpPr>
      <xdr:spPr>
        <a:xfrm>
          <a:off x="8943975"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30" name="楕円 329"/>
        <xdr:cNvSpPr/>
      </xdr:nvSpPr>
      <xdr:spPr>
        <a:xfrm>
          <a:off x="81597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31" name="直線コネクタ 330"/>
        <xdr:cNvCxnSpPr/>
      </xdr:nvCxnSpPr>
      <xdr:spPr>
        <a:xfrm>
          <a:off x="8210550" y="140970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2" name="楕円 331"/>
        <xdr:cNvSpPr/>
      </xdr:nvSpPr>
      <xdr:spPr>
        <a:xfrm>
          <a:off x="7413625" y="1404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33" name="直線コネクタ 332"/>
        <xdr:cNvCxnSpPr/>
      </xdr:nvCxnSpPr>
      <xdr:spPr>
        <a:xfrm>
          <a:off x="7445375" y="14097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34" name="楕円 333"/>
        <xdr:cNvSpPr/>
      </xdr:nvSpPr>
      <xdr:spPr>
        <a:xfrm>
          <a:off x="6638925"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35" name="直線コネクタ 334"/>
        <xdr:cNvCxnSpPr/>
      </xdr:nvCxnSpPr>
      <xdr:spPr>
        <a:xfrm>
          <a:off x="6689725" y="14097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7991552"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72581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xdr:cNvSpPr txBox="1"/>
      </xdr:nvSpPr>
      <xdr:spPr>
        <a:xfrm>
          <a:off x="6483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39" name="n_1mainValue【福祉施設】&#10;一人当たり面積"/>
        <xdr:cNvSpPr txBox="1"/>
      </xdr:nvSpPr>
      <xdr:spPr>
        <a:xfrm>
          <a:off x="7991552"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40" name="n_2mainValue【福祉施設】&#10;一人当たり面積"/>
        <xdr:cNvSpPr txBox="1"/>
      </xdr:nvSpPr>
      <xdr:spPr>
        <a:xfrm>
          <a:off x="7258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41" name="n_3mainValue【福祉施設】&#10;一人当たり面積"/>
        <xdr:cNvSpPr txBox="1"/>
      </xdr:nvSpPr>
      <xdr:spPr>
        <a:xfrm>
          <a:off x="6483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39490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39878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3889375" y="1861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39878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3889375"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39878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38989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203575" y="1781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428875"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68275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115207</xdr:rowOff>
    </xdr:from>
    <xdr:to>
      <xdr:col>24</xdr:col>
      <xdr:colOff>114300</xdr:colOff>
      <xdr:row>103</xdr:row>
      <xdr:rowOff>45357</xdr:rowOff>
    </xdr:to>
    <xdr:sp macro="" textlink="">
      <xdr:nvSpPr>
        <xdr:cNvPr id="382" name="楕円 381"/>
        <xdr:cNvSpPr/>
      </xdr:nvSpPr>
      <xdr:spPr>
        <a:xfrm>
          <a:off x="38989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138084</xdr:rowOff>
    </xdr:from>
    <xdr:ext cx="405111" cy="259045"/>
    <xdr:sp macro="" textlink="">
      <xdr:nvSpPr>
        <xdr:cNvPr id="383" name="【市民会館】&#10;有形固定資産減価償却率該当値テキスト"/>
        <xdr:cNvSpPr txBox="1"/>
      </xdr:nvSpPr>
      <xdr:spPr>
        <a:xfrm>
          <a:off x="39878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36830</xdr:rowOff>
    </xdr:from>
    <xdr:to>
      <xdr:col>20</xdr:col>
      <xdr:colOff>38100</xdr:colOff>
      <xdr:row>101</xdr:row>
      <xdr:rowOff>138430</xdr:rowOff>
    </xdr:to>
    <xdr:sp macro="" textlink="">
      <xdr:nvSpPr>
        <xdr:cNvPr id="384" name="楕円 383"/>
        <xdr:cNvSpPr/>
      </xdr:nvSpPr>
      <xdr:spPr>
        <a:xfrm>
          <a:off x="3203575" y="17353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102</xdr:row>
      <xdr:rowOff>166007</xdr:rowOff>
    </xdr:to>
    <xdr:cxnSp macro="">
      <xdr:nvCxnSpPr>
        <xdr:cNvPr id="385" name="直線コネクタ 384"/>
        <xdr:cNvCxnSpPr/>
      </xdr:nvCxnSpPr>
      <xdr:spPr>
        <a:xfrm>
          <a:off x="3235325" y="17404080"/>
          <a:ext cx="714375"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54792</xdr:rowOff>
    </xdr:from>
    <xdr:to>
      <xdr:col>15</xdr:col>
      <xdr:colOff>101600</xdr:colOff>
      <xdr:row>101</xdr:row>
      <xdr:rowOff>156392</xdr:rowOff>
    </xdr:to>
    <xdr:sp macro="" textlink="">
      <xdr:nvSpPr>
        <xdr:cNvPr id="386" name="楕円 385"/>
        <xdr:cNvSpPr/>
      </xdr:nvSpPr>
      <xdr:spPr>
        <a:xfrm>
          <a:off x="2428875"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101</xdr:row>
      <xdr:rowOff>105592</xdr:rowOff>
    </xdr:to>
    <xdr:cxnSp macro="">
      <xdr:nvCxnSpPr>
        <xdr:cNvPr id="387" name="直線コネクタ 386"/>
        <xdr:cNvCxnSpPr/>
      </xdr:nvCxnSpPr>
      <xdr:spPr>
        <a:xfrm flipV="1">
          <a:off x="2479675" y="17404080"/>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87449</xdr:rowOff>
    </xdr:from>
    <xdr:to>
      <xdr:col>10</xdr:col>
      <xdr:colOff>165100</xdr:colOff>
      <xdr:row>102</xdr:row>
      <xdr:rowOff>17599</xdr:rowOff>
    </xdr:to>
    <xdr:sp macro="" textlink="">
      <xdr:nvSpPr>
        <xdr:cNvPr id="388" name="楕円 387"/>
        <xdr:cNvSpPr/>
      </xdr:nvSpPr>
      <xdr:spPr>
        <a:xfrm>
          <a:off x="168275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105592</xdr:rowOff>
    </xdr:from>
    <xdr:to>
      <xdr:col>15</xdr:col>
      <xdr:colOff>50800</xdr:colOff>
      <xdr:row>101</xdr:row>
      <xdr:rowOff>138249</xdr:rowOff>
    </xdr:to>
    <xdr:cxnSp macro="">
      <xdr:nvCxnSpPr>
        <xdr:cNvPr id="389" name="直線コネクタ 388"/>
        <xdr:cNvCxnSpPr/>
      </xdr:nvCxnSpPr>
      <xdr:spPr>
        <a:xfrm flipV="1">
          <a:off x="1733550" y="17422042"/>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06769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30569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559569"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154957</xdr:rowOff>
    </xdr:from>
    <xdr:ext cx="405111" cy="259045"/>
    <xdr:sp macro="" textlink="">
      <xdr:nvSpPr>
        <xdr:cNvPr id="393" name="n_1mainValue【市民会館】&#10;有形固定資産減価償却率"/>
        <xdr:cNvSpPr txBox="1"/>
      </xdr:nvSpPr>
      <xdr:spPr>
        <a:xfrm>
          <a:off x="306769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1469</xdr:rowOff>
    </xdr:from>
    <xdr:ext cx="405111" cy="259045"/>
    <xdr:sp macro="" textlink="">
      <xdr:nvSpPr>
        <xdr:cNvPr id="394" name="n_2mainValue【市民会館】&#10;有形固定資産減価償却率"/>
        <xdr:cNvSpPr txBox="1"/>
      </xdr:nvSpPr>
      <xdr:spPr>
        <a:xfrm>
          <a:off x="230569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34126</xdr:rowOff>
    </xdr:from>
    <xdr:ext cx="405111" cy="259045"/>
    <xdr:sp macro="" textlink="">
      <xdr:nvSpPr>
        <xdr:cNvPr id="395" name="n_3mainValue【市民会館】&#10;有形固定資産減価償却率"/>
        <xdr:cNvSpPr txBox="1"/>
      </xdr:nvSpPr>
      <xdr:spPr>
        <a:xfrm>
          <a:off x="1559569"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8905240"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8943975"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8845550" y="1856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8943975"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8845550" y="1737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8943975"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8883650"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815975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7413625" y="1812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6638925"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34" name="楕円 433"/>
        <xdr:cNvSpPr/>
      </xdr:nvSpPr>
      <xdr:spPr>
        <a:xfrm>
          <a:off x="8883650" y="1818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35" name="【市民会館】&#10;一人当たり面積該当値テキスト"/>
        <xdr:cNvSpPr txBox="1"/>
      </xdr:nvSpPr>
      <xdr:spPr>
        <a:xfrm>
          <a:off x="8943975"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36" name="楕円 435"/>
        <xdr:cNvSpPr/>
      </xdr:nvSpPr>
      <xdr:spPr>
        <a:xfrm>
          <a:off x="815975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37" name="直線コネクタ 436"/>
        <xdr:cNvCxnSpPr/>
      </xdr:nvCxnSpPr>
      <xdr:spPr>
        <a:xfrm>
          <a:off x="8210550" y="1823847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38" name="楕円 437"/>
        <xdr:cNvSpPr/>
      </xdr:nvSpPr>
      <xdr:spPr>
        <a:xfrm>
          <a:off x="7413625" y="18191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68580</xdr:rowOff>
    </xdr:to>
    <xdr:cxnSp macro="">
      <xdr:nvCxnSpPr>
        <xdr:cNvPr id="439" name="直線コネクタ 438"/>
        <xdr:cNvCxnSpPr/>
      </xdr:nvCxnSpPr>
      <xdr:spPr>
        <a:xfrm flipV="1">
          <a:off x="7445375" y="1823847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440" name="楕円 439"/>
        <xdr:cNvSpPr/>
      </xdr:nvSpPr>
      <xdr:spPr>
        <a:xfrm>
          <a:off x="6638925"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87630</xdr:rowOff>
    </xdr:to>
    <xdr:cxnSp macro="">
      <xdr:nvCxnSpPr>
        <xdr:cNvPr id="441" name="直線コネクタ 440"/>
        <xdr:cNvCxnSpPr/>
      </xdr:nvCxnSpPr>
      <xdr:spPr>
        <a:xfrm flipV="1">
          <a:off x="6689725" y="1824228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7991552"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72581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6483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45" name="n_1mainValue【市民会館】&#10;一人当たり面積"/>
        <xdr:cNvSpPr txBox="1"/>
      </xdr:nvSpPr>
      <xdr:spPr>
        <a:xfrm>
          <a:off x="7991552"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46" name="n_2mainValue【市民会館】&#10;一人当たり面積"/>
        <xdr:cNvSpPr txBox="1"/>
      </xdr:nvSpPr>
      <xdr:spPr>
        <a:xfrm>
          <a:off x="72581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47" name="n_3mainValue【市民会館】&#10;一人当たり面積"/>
        <xdr:cNvSpPr txBox="1"/>
      </xdr:nvSpPr>
      <xdr:spPr>
        <a:xfrm>
          <a:off x="6483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3889989"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3928725"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380172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3928725"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3801725" y="575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3928725"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3839825" y="63053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3115925"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23698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1623675" y="6209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107043</xdr:rowOff>
    </xdr:from>
    <xdr:to>
      <xdr:col>85</xdr:col>
      <xdr:colOff>177800</xdr:colOff>
      <xdr:row>35</xdr:row>
      <xdr:rowOff>37193</xdr:rowOff>
    </xdr:to>
    <xdr:sp macro="" textlink="">
      <xdr:nvSpPr>
        <xdr:cNvPr id="488" name="楕円 487"/>
        <xdr:cNvSpPr/>
      </xdr:nvSpPr>
      <xdr:spPr>
        <a:xfrm>
          <a:off x="13839825" y="5936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129920</xdr:rowOff>
    </xdr:from>
    <xdr:ext cx="405111" cy="259045"/>
    <xdr:sp macro="" textlink="">
      <xdr:nvSpPr>
        <xdr:cNvPr id="489" name="【一般廃棄物処理施設】&#10;有形固定資産減価償却率該当値テキスト"/>
        <xdr:cNvSpPr txBox="1"/>
      </xdr:nvSpPr>
      <xdr:spPr>
        <a:xfrm>
          <a:off x="13928725"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90" name="楕円 489"/>
        <xdr:cNvSpPr/>
      </xdr:nvSpPr>
      <xdr:spPr>
        <a:xfrm>
          <a:off x="13115925"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35</xdr:row>
      <xdr:rowOff>9253</xdr:rowOff>
    </xdr:to>
    <xdr:cxnSp macro="">
      <xdr:nvCxnSpPr>
        <xdr:cNvPr id="491" name="直線コネクタ 490"/>
        <xdr:cNvCxnSpPr/>
      </xdr:nvCxnSpPr>
      <xdr:spPr>
        <a:xfrm flipV="1">
          <a:off x="13166725" y="5987143"/>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492" name="楕円 491"/>
        <xdr:cNvSpPr/>
      </xdr:nvSpPr>
      <xdr:spPr>
        <a:xfrm>
          <a:off x="123698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33746</xdr:rowOff>
    </xdr:to>
    <xdr:cxnSp macro="">
      <xdr:nvCxnSpPr>
        <xdr:cNvPr id="493" name="直線コネクタ 492"/>
        <xdr:cNvCxnSpPr/>
      </xdr:nvCxnSpPr>
      <xdr:spPr>
        <a:xfrm flipV="1">
          <a:off x="12420600" y="6010003"/>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66222</xdr:rowOff>
    </xdr:from>
    <xdr:to>
      <xdr:col>72</xdr:col>
      <xdr:colOff>38100</xdr:colOff>
      <xdr:row>37</xdr:row>
      <xdr:rowOff>167822</xdr:rowOff>
    </xdr:to>
    <xdr:sp macro="" textlink="">
      <xdr:nvSpPr>
        <xdr:cNvPr id="494" name="楕円 493"/>
        <xdr:cNvSpPr/>
      </xdr:nvSpPr>
      <xdr:spPr>
        <a:xfrm>
          <a:off x="11623675" y="64098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37</xdr:row>
      <xdr:rowOff>117022</xdr:rowOff>
    </xdr:to>
    <xdr:cxnSp macro="">
      <xdr:nvCxnSpPr>
        <xdr:cNvPr id="495" name="直線コネクタ 494"/>
        <xdr:cNvCxnSpPr/>
      </xdr:nvCxnSpPr>
      <xdr:spPr>
        <a:xfrm flipV="1">
          <a:off x="11655425" y="6034496"/>
          <a:ext cx="765175"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2980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xdr:cNvSpPr txBox="1"/>
      </xdr:nvSpPr>
      <xdr:spPr>
        <a:xfrm>
          <a:off x="12246619"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15004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99" name="n_1mainValue【一般廃棄物処理施設】&#10;有形固定資産減価償却率"/>
        <xdr:cNvSpPr txBox="1"/>
      </xdr:nvSpPr>
      <xdr:spPr>
        <a:xfrm>
          <a:off x="12980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500" name="n_2mainValue【一般廃棄物処理施設】&#10;有形固定資産減価償却率"/>
        <xdr:cNvSpPr txBox="1"/>
      </xdr:nvSpPr>
      <xdr:spPr>
        <a:xfrm>
          <a:off x="12246619"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158949</xdr:rowOff>
    </xdr:from>
    <xdr:ext cx="405111" cy="259045"/>
    <xdr:sp macro="" textlink="">
      <xdr:nvSpPr>
        <xdr:cNvPr id="501" name="n_3mainValue【一般廃棄物処理施設】&#10;有形固定資産減価償却率"/>
        <xdr:cNvSpPr txBox="1"/>
      </xdr:nvSpPr>
      <xdr:spPr>
        <a:xfrm>
          <a:off x="1150049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188461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188849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18786475" y="581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30" name="【一般廃棄物処理施設】&#10;一人当たり有形固定資産（償却資産）額平均値テキスト"/>
        <xdr:cNvSpPr txBox="1"/>
      </xdr:nvSpPr>
      <xdr:spPr>
        <a:xfrm>
          <a:off x="188849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187960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18100675" y="6678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17325975"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657985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99680</xdr:rowOff>
    </xdr:from>
    <xdr:to>
      <xdr:col>116</xdr:col>
      <xdr:colOff>114300</xdr:colOff>
      <xdr:row>36</xdr:row>
      <xdr:rowOff>29830</xdr:rowOff>
    </xdr:to>
    <xdr:sp macro="" textlink="">
      <xdr:nvSpPr>
        <xdr:cNvPr id="540" name="楕円 539"/>
        <xdr:cNvSpPr/>
      </xdr:nvSpPr>
      <xdr:spPr>
        <a:xfrm>
          <a:off x="18796000" y="61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122557</xdr:rowOff>
    </xdr:from>
    <xdr:ext cx="599010" cy="259045"/>
    <xdr:sp macro="" textlink="">
      <xdr:nvSpPr>
        <xdr:cNvPr id="541" name="【一般廃棄物処理施設】&#10;一人当たり有形固定資産（償却資産）額該当値テキスト"/>
        <xdr:cNvSpPr txBox="1"/>
      </xdr:nvSpPr>
      <xdr:spPr>
        <a:xfrm>
          <a:off x="18884900" y="595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103673</xdr:rowOff>
    </xdr:from>
    <xdr:to>
      <xdr:col>112</xdr:col>
      <xdr:colOff>38100</xdr:colOff>
      <xdr:row>36</xdr:row>
      <xdr:rowOff>33823</xdr:rowOff>
    </xdr:to>
    <xdr:sp macro="" textlink="">
      <xdr:nvSpPr>
        <xdr:cNvPr id="542" name="楕円 541"/>
        <xdr:cNvSpPr/>
      </xdr:nvSpPr>
      <xdr:spPr>
        <a:xfrm>
          <a:off x="18100675" y="61044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150480</xdr:rowOff>
    </xdr:from>
    <xdr:to>
      <xdr:col>116</xdr:col>
      <xdr:colOff>63500</xdr:colOff>
      <xdr:row>35</xdr:row>
      <xdr:rowOff>154473</xdr:rowOff>
    </xdr:to>
    <xdr:cxnSp macro="">
      <xdr:nvCxnSpPr>
        <xdr:cNvPr id="543" name="直線コネクタ 542"/>
        <xdr:cNvCxnSpPr/>
      </xdr:nvCxnSpPr>
      <xdr:spPr>
        <a:xfrm flipV="1">
          <a:off x="18132425" y="6151230"/>
          <a:ext cx="714375"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106911</xdr:rowOff>
    </xdr:from>
    <xdr:to>
      <xdr:col>107</xdr:col>
      <xdr:colOff>101600</xdr:colOff>
      <xdr:row>36</xdr:row>
      <xdr:rowOff>37061</xdr:rowOff>
    </xdr:to>
    <xdr:sp macro="" textlink="">
      <xdr:nvSpPr>
        <xdr:cNvPr id="544" name="楕円 543"/>
        <xdr:cNvSpPr/>
      </xdr:nvSpPr>
      <xdr:spPr>
        <a:xfrm>
          <a:off x="17325975" y="6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154473</xdr:rowOff>
    </xdr:from>
    <xdr:to>
      <xdr:col>111</xdr:col>
      <xdr:colOff>177800</xdr:colOff>
      <xdr:row>35</xdr:row>
      <xdr:rowOff>157711</xdr:rowOff>
    </xdr:to>
    <xdr:cxnSp macro="">
      <xdr:nvCxnSpPr>
        <xdr:cNvPr id="545" name="直線コネクタ 544"/>
        <xdr:cNvCxnSpPr/>
      </xdr:nvCxnSpPr>
      <xdr:spPr>
        <a:xfrm flipV="1">
          <a:off x="17376775" y="6155223"/>
          <a:ext cx="75565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7135</xdr:rowOff>
    </xdr:from>
    <xdr:to>
      <xdr:col>102</xdr:col>
      <xdr:colOff>165100</xdr:colOff>
      <xdr:row>40</xdr:row>
      <xdr:rowOff>108735</xdr:rowOff>
    </xdr:to>
    <xdr:sp macro="" textlink="">
      <xdr:nvSpPr>
        <xdr:cNvPr id="546" name="楕円 545"/>
        <xdr:cNvSpPr/>
      </xdr:nvSpPr>
      <xdr:spPr>
        <a:xfrm>
          <a:off x="16579850" y="68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157711</xdr:rowOff>
    </xdr:from>
    <xdr:to>
      <xdr:col>107</xdr:col>
      <xdr:colOff>50800</xdr:colOff>
      <xdr:row>40</xdr:row>
      <xdr:rowOff>57935</xdr:rowOff>
    </xdr:to>
    <xdr:cxnSp macro="">
      <xdr:nvCxnSpPr>
        <xdr:cNvPr id="547" name="直線コネクタ 546"/>
        <xdr:cNvCxnSpPr/>
      </xdr:nvCxnSpPr>
      <xdr:spPr>
        <a:xfrm flipV="1">
          <a:off x="16630650" y="6158461"/>
          <a:ext cx="746125" cy="7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8" name="n_1aveValue【一般廃棄物処理施設】&#10;一人当たり有形固定資産（償却資産）額"/>
        <xdr:cNvSpPr txBox="1"/>
      </xdr:nvSpPr>
      <xdr:spPr>
        <a:xfrm>
          <a:off x="1790016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xdr:cNvSpPr txBox="1"/>
      </xdr:nvSpPr>
      <xdr:spPr>
        <a:xfrm>
          <a:off x="17166736"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xdr:cNvSpPr txBox="1"/>
      </xdr:nvSpPr>
      <xdr:spPr>
        <a:xfrm>
          <a:off x="163920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50350</xdr:rowOff>
    </xdr:from>
    <xdr:ext cx="599010" cy="259045"/>
    <xdr:sp macro="" textlink="">
      <xdr:nvSpPr>
        <xdr:cNvPr id="551" name="n_1mainValue【一般廃棄物処理施設】&#10;一人当たり有形固定資産（償却資産）額"/>
        <xdr:cNvSpPr txBox="1"/>
      </xdr:nvSpPr>
      <xdr:spPr>
        <a:xfrm>
          <a:off x="17867845" y="587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53588</xdr:rowOff>
    </xdr:from>
    <xdr:ext cx="599010" cy="259045"/>
    <xdr:sp macro="" textlink="">
      <xdr:nvSpPr>
        <xdr:cNvPr id="552" name="n_2mainValue【一般廃棄物処理施設】&#10;一人当たり有形固定資産（償却資産）額"/>
        <xdr:cNvSpPr txBox="1"/>
      </xdr:nvSpPr>
      <xdr:spPr>
        <a:xfrm>
          <a:off x="17134420" y="58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99862</xdr:rowOff>
    </xdr:from>
    <xdr:ext cx="534377" cy="259045"/>
    <xdr:sp macro="" textlink="">
      <xdr:nvSpPr>
        <xdr:cNvPr id="553" name="n_3mainValue【一般廃棄物処理施設】&#10;一人当たり有形固定資産（償却資産）額"/>
        <xdr:cNvSpPr txBox="1"/>
      </xdr:nvSpPr>
      <xdr:spPr>
        <a:xfrm>
          <a:off x="16392036" y="69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3889989"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3928725"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3801725" y="109515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3928725"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3801725" y="9526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84" name="【保健センター・保健所】&#10;有形固定資産減価償却率平均値テキスト"/>
        <xdr:cNvSpPr txBox="1"/>
      </xdr:nvSpPr>
      <xdr:spPr>
        <a:xfrm>
          <a:off x="13928725"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3839825" y="10404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3115925"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23698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16236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94" name="楕円 593"/>
        <xdr:cNvSpPr/>
      </xdr:nvSpPr>
      <xdr:spPr>
        <a:xfrm>
          <a:off x="13839825" y="10453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95" name="【保健センター・保健所】&#10;有形固定資産減価償却率該当値テキスト"/>
        <xdr:cNvSpPr txBox="1"/>
      </xdr:nvSpPr>
      <xdr:spPr>
        <a:xfrm>
          <a:off x="13928725"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96" name="楕円 595"/>
        <xdr:cNvSpPr/>
      </xdr:nvSpPr>
      <xdr:spPr>
        <a:xfrm>
          <a:off x="13115925"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45720</xdr:rowOff>
    </xdr:to>
    <xdr:cxnSp macro="">
      <xdr:nvCxnSpPr>
        <xdr:cNvPr id="597" name="直線コネクタ 596"/>
        <xdr:cNvCxnSpPr/>
      </xdr:nvCxnSpPr>
      <xdr:spPr>
        <a:xfrm>
          <a:off x="13166725" y="10502537"/>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163104</xdr:rowOff>
    </xdr:from>
    <xdr:to>
      <xdr:col>76</xdr:col>
      <xdr:colOff>165100</xdr:colOff>
      <xdr:row>61</xdr:row>
      <xdr:rowOff>93254</xdr:rowOff>
    </xdr:to>
    <xdr:sp macro="" textlink="">
      <xdr:nvSpPr>
        <xdr:cNvPr id="598" name="楕円 597"/>
        <xdr:cNvSpPr/>
      </xdr:nvSpPr>
      <xdr:spPr>
        <a:xfrm>
          <a:off x="123698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42454</xdr:rowOff>
    </xdr:from>
    <xdr:to>
      <xdr:col>81</xdr:col>
      <xdr:colOff>50800</xdr:colOff>
      <xdr:row>61</xdr:row>
      <xdr:rowOff>44087</xdr:rowOff>
    </xdr:to>
    <xdr:cxnSp macro="">
      <xdr:nvCxnSpPr>
        <xdr:cNvPr id="599" name="直線コネクタ 598"/>
        <xdr:cNvCxnSpPr/>
      </xdr:nvCxnSpPr>
      <xdr:spPr>
        <a:xfrm>
          <a:off x="12420600" y="10500904"/>
          <a:ext cx="7461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00" name="楕円 599"/>
        <xdr:cNvSpPr/>
      </xdr:nvSpPr>
      <xdr:spPr>
        <a:xfrm>
          <a:off x="11623675" y="1046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42454</xdr:rowOff>
    </xdr:from>
    <xdr:to>
      <xdr:col>76</xdr:col>
      <xdr:colOff>114300</xdr:colOff>
      <xdr:row>61</xdr:row>
      <xdr:rowOff>57150</xdr:rowOff>
    </xdr:to>
    <xdr:cxnSp macro="">
      <xdr:nvCxnSpPr>
        <xdr:cNvPr id="601" name="直線コネクタ 600"/>
        <xdr:cNvCxnSpPr/>
      </xdr:nvCxnSpPr>
      <xdr:spPr>
        <a:xfrm flipV="1">
          <a:off x="11655425" y="10500904"/>
          <a:ext cx="7651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602" name="n_1aveValue【保健センター・保健所】&#10;有形固定資産減価償却率"/>
        <xdr:cNvSpPr txBox="1"/>
      </xdr:nvSpPr>
      <xdr:spPr>
        <a:xfrm>
          <a:off x="12980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603" name="n_2aveValue【保健センター・保健所】&#10;有形固定資産減価償却率"/>
        <xdr:cNvSpPr txBox="1"/>
      </xdr:nvSpPr>
      <xdr:spPr>
        <a:xfrm>
          <a:off x="12246619"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604" name="n_3aveValue【保健センター・保健所】&#10;有形固定資産減価償却率"/>
        <xdr:cNvSpPr txBox="1"/>
      </xdr:nvSpPr>
      <xdr:spPr>
        <a:xfrm>
          <a:off x="115004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605" name="n_1mainValue【保健センター・保健所】&#10;有形固定資産減価償却率"/>
        <xdr:cNvSpPr txBox="1"/>
      </xdr:nvSpPr>
      <xdr:spPr>
        <a:xfrm>
          <a:off x="12980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84381</xdr:rowOff>
    </xdr:from>
    <xdr:ext cx="405111" cy="259045"/>
    <xdr:sp macro="" textlink="">
      <xdr:nvSpPr>
        <xdr:cNvPr id="606" name="n_2mainValue【保健センター・保健所】&#10;有形固定資産減価償却率"/>
        <xdr:cNvSpPr txBox="1"/>
      </xdr:nvSpPr>
      <xdr:spPr>
        <a:xfrm>
          <a:off x="12246619"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07" name="n_3mainValue【保健センター・保健所】&#10;有形固定資産減価償却率"/>
        <xdr:cNvSpPr txBox="1"/>
      </xdr:nvSpPr>
      <xdr:spPr>
        <a:xfrm>
          <a:off x="1150049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188461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188849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18786475" y="1094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188849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18786475" y="9582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xdr:cNvSpPr txBox="1"/>
      </xdr:nvSpPr>
      <xdr:spPr>
        <a:xfrm>
          <a:off x="188849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187960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18100675" y="1075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17325975"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xdr:cNvSpPr/>
      </xdr:nvSpPr>
      <xdr:spPr>
        <a:xfrm>
          <a:off x="1657985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4" name="楕円 643"/>
        <xdr:cNvSpPr/>
      </xdr:nvSpPr>
      <xdr:spPr>
        <a:xfrm>
          <a:off x="187960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45" name="【保健センター・保健所】&#10;一人当たり面積該当値テキスト"/>
        <xdr:cNvSpPr txBox="1"/>
      </xdr:nvSpPr>
      <xdr:spPr>
        <a:xfrm>
          <a:off x="188849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46" name="楕円 645"/>
        <xdr:cNvSpPr/>
      </xdr:nvSpPr>
      <xdr:spPr>
        <a:xfrm>
          <a:off x="18100675" y="10812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61722</xdr:rowOff>
    </xdr:to>
    <xdr:cxnSp macro="">
      <xdr:nvCxnSpPr>
        <xdr:cNvPr id="647" name="直線コネクタ 646"/>
        <xdr:cNvCxnSpPr/>
      </xdr:nvCxnSpPr>
      <xdr:spPr>
        <a:xfrm flipV="1">
          <a:off x="18132425" y="1085850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48" name="楕円 647"/>
        <xdr:cNvSpPr/>
      </xdr:nvSpPr>
      <xdr:spPr>
        <a:xfrm>
          <a:off x="17325975"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649" name="直線コネクタ 648"/>
        <xdr:cNvCxnSpPr/>
      </xdr:nvCxnSpPr>
      <xdr:spPr>
        <a:xfrm>
          <a:off x="17376775" y="1086307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650" name="楕円 649"/>
        <xdr:cNvSpPr/>
      </xdr:nvSpPr>
      <xdr:spPr>
        <a:xfrm>
          <a:off x="1657985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651" name="直線コネクタ 650"/>
        <xdr:cNvCxnSpPr/>
      </xdr:nvCxnSpPr>
      <xdr:spPr>
        <a:xfrm>
          <a:off x="16630650" y="1086307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xdr:cNvSpPr txBox="1"/>
      </xdr:nvSpPr>
      <xdr:spPr>
        <a:xfrm>
          <a:off x="1793247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xdr:cNvSpPr txBox="1"/>
      </xdr:nvSpPr>
      <xdr:spPr>
        <a:xfrm>
          <a:off x="1717047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xdr:cNvSpPr txBox="1"/>
      </xdr:nvSpPr>
      <xdr:spPr>
        <a:xfrm>
          <a:off x="16424352"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655" name="n_1mainValue【保健センター・保健所】&#10;一人当たり面積"/>
        <xdr:cNvSpPr txBox="1"/>
      </xdr:nvSpPr>
      <xdr:spPr>
        <a:xfrm>
          <a:off x="1793247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56" name="n_2mainValue【保健センター・保健所】&#10;一人当たり面積"/>
        <xdr:cNvSpPr txBox="1"/>
      </xdr:nvSpPr>
      <xdr:spPr>
        <a:xfrm>
          <a:off x="1717047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657" name="n_3mainValue【保健センター・保健所】&#10;一人当たり面積"/>
        <xdr:cNvSpPr txBox="1"/>
      </xdr:nvSpPr>
      <xdr:spPr>
        <a:xfrm>
          <a:off x="16424352"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3889989"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3928725"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3801725" y="1340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8" name="【消防施設】&#10;有形固定資産減価償却率平均値テキスト"/>
        <xdr:cNvSpPr txBox="1"/>
      </xdr:nvSpPr>
      <xdr:spPr>
        <a:xfrm>
          <a:off x="13928725"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3839825" y="13773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3115925"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23698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44450</xdr:rowOff>
    </xdr:from>
    <xdr:to>
      <xdr:col>85</xdr:col>
      <xdr:colOff>177800</xdr:colOff>
      <xdr:row>78</xdr:row>
      <xdr:rowOff>146050</xdr:rowOff>
    </xdr:to>
    <xdr:sp macro="" textlink="">
      <xdr:nvSpPr>
        <xdr:cNvPr id="698" name="楕円 697"/>
        <xdr:cNvSpPr/>
      </xdr:nvSpPr>
      <xdr:spPr>
        <a:xfrm>
          <a:off x="13839825" y="13417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130827</xdr:rowOff>
    </xdr:from>
    <xdr:ext cx="405111" cy="259045"/>
    <xdr:sp macro="" textlink="">
      <xdr:nvSpPr>
        <xdr:cNvPr id="699" name="【消防施設】&#10;有形固定資産減価償却率該当値テキスト"/>
        <xdr:cNvSpPr txBox="1"/>
      </xdr:nvSpPr>
      <xdr:spPr>
        <a:xfrm>
          <a:off x="13928725"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82006</xdr:rowOff>
    </xdr:from>
    <xdr:to>
      <xdr:col>81</xdr:col>
      <xdr:colOff>101600</xdr:colOff>
      <xdr:row>78</xdr:row>
      <xdr:rowOff>12156</xdr:rowOff>
    </xdr:to>
    <xdr:sp macro="" textlink="">
      <xdr:nvSpPr>
        <xdr:cNvPr id="700" name="楕円 699"/>
        <xdr:cNvSpPr/>
      </xdr:nvSpPr>
      <xdr:spPr>
        <a:xfrm>
          <a:off x="13115925"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132806</xdr:rowOff>
    </xdr:from>
    <xdr:to>
      <xdr:col>85</xdr:col>
      <xdr:colOff>127000</xdr:colOff>
      <xdr:row>78</xdr:row>
      <xdr:rowOff>95250</xdr:rowOff>
    </xdr:to>
    <xdr:cxnSp macro="">
      <xdr:nvCxnSpPr>
        <xdr:cNvPr id="701" name="直線コネクタ 700"/>
        <xdr:cNvCxnSpPr/>
      </xdr:nvCxnSpPr>
      <xdr:spPr>
        <a:xfrm>
          <a:off x="13166725" y="13334456"/>
          <a:ext cx="7239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117929</xdr:rowOff>
    </xdr:from>
    <xdr:to>
      <xdr:col>76</xdr:col>
      <xdr:colOff>165100</xdr:colOff>
      <xdr:row>78</xdr:row>
      <xdr:rowOff>48079</xdr:rowOff>
    </xdr:to>
    <xdr:sp macro="" textlink="">
      <xdr:nvSpPr>
        <xdr:cNvPr id="702" name="楕円 701"/>
        <xdr:cNvSpPr/>
      </xdr:nvSpPr>
      <xdr:spPr>
        <a:xfrm>
          <a:off x="12369800" y="133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132806</xdr:rowOff>
    </xdr:from>
    <xdr:to>
      <xdr:col>81</xdr:col>
      <xdr:colOff>50800</xdr:colOff>
      <xdr:row>77</xdr:row>
      <xdr:rowOff>168729</xdr:rowOff>
    </xdr:to>
    <xdr:cxnSp macro="">
      <xdr:nvCxnSpPr>
        <xdr:cNvPr id="703" name="直線コネクタ 702"/>
        <xdr:cNvCxnSpPr/>
      </xdr:nvCxnSpPr>
      <xdr:spPr>
        <a:xfrm flipV="1">
          <a:off x="12420600" y="13334456"/>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162016</xdr:rowOff>
    </xdr:from>
    <xdr:to>
      <xdr:col>72</xdr:col>
      <xdr:colOff>38100</xdr:colOff>
      <xdr:row>78</xdr:row>
      <xdr:rowOff>92166</xdr:rowOff>
    </xdr:to>
    <xdr:sp macro="" textlink="">
      <xdr:nvSpPr>
        <xdr:cNvPr id="704" name="楕円 703"/>
        <xdr:cNvSpPr/>
      </xdr:nvSpPr>
      <xdr:spPr>
        <a:xfrm>
          <a:off x="11623675" y="133636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168729</xdr:rowOff>
    </xdr:from>
    <xdr:to>
      <xdr:col>76</xdr:col>
      <xdr:colOff>114300</xdr:colOff>
      <xdr:row>78</xdr:row>
      <xdr:rowOff>41366</xdr:rowOff>
    </xdr:to>
    <xdr:cxnSp macro="">
      <xdr:nvCxnSpPr>
        <xdr:cNvPr id="705" name="直線コネクタ 704"/>
        <xdr:cNvCxnSpPr/>
      </xdr:nvCxnSpPr>
      <xdr:spPr>
        <a:xfrm flipV="1">
          <a:off x="11655425" y="13370379"/>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6" name="n_1aveValue【消防施設】&#10;有形固定資産減価償却率"/>
        <xdr:cNvSpPr txBox="1"/>
      </xdr:nvSpPr>
      <xdr:spPr>
        <a:xfrm>
          <a:off x="12980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7" name="n_2aveValue【消防施設】&#10;有形固定資産減価償却率"/>
        <xdr:cNvSpPr txBox="1"/>
      </xdr:nvSpPr>
      <xdr:spPr>
        <a:xfrm>
          <a:off x="12246619"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8" name="n_3aveValue【消防施設】&#10;有形固定資産減価償却率"/>
        <xdr:cNvSpPr txBox="1"/>
      </xdr:nvSpPr>
      <xdr:spPr>
        <a:xfrm>
          <a:off x="1150049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28683</xdr:rowOff>
    </xdr:from>
    <xdr:ext cx="405111" cy="259045"/>
    <xdr:sp macro="" textlink="">
      <xdr:nvSpPr>
        <xdr:cNvPr id="709" name="n_1mainValue【消防施設】&#10;有形固定資産減価償却率"/>
        <xdr:cNvSpPr txBox="1"/>
      </xdr:nvSpPr>
      <xdr:spPr>
        <a:xfrm>
          <a:off x="12980044" y="1305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64606</xdr:rowOff>
    </xdr:from>
    <xdr:ext cx="405111" cy="259045"/>
    <xdr:sp macro="" textlink="">
      <xdr:nvSpPr>
        <xdr:cNvPr id="710" name="n_2mainValue【消防施設】&#10;有形固定資産減価償却率"/>
        <xdr:cNvSpPr txBox="1"/>
      </xdr:nvSpPr>
      <xdr:spPr>
        <a:xfrm>
          <a:off x="12246619" y="1309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108693</xdr:rowOff>
    </xdr:from>
    <xdr:ext cx="405111" cy="259045"/>
    <xdr:sp macro="" textlink="">
      <xdr:nvSpPr>
        <xdr:cNvPr id="711" name="n_3mainValue【消防施設】&#10;有形固定資産減価償却率"/>
        <xdr:cNvSpPr txBox="1"/>
      </xdr:nvSpPr>
      <xdr:spPr>
        <a:xfrm>
          <a:off x="1150049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xdr:cNvCxnSpPr/>
      </xdr:nvCxnSpPr>
      <xdr:spPr>
        <a:xfrm flipV="1">
          <a:off x="188461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xdr:cNvSpPr txBox="1"/>
      </xdr:nvSpPr>
      <xdr:spPr>
        <a:xfrm>
          <a:off x="188849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xdr:cNvCxnSpPr/>
      </xdr:nvCxnSpPr>
      <xdr:spPr>
        <a:xfrm>
          <a:off x="18786475" y="1366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xdr:cNvSpPr txBox="1"/>
      </xdr:nvSpPr>
      <xdr:spPr>
        <a:xfrm>
          <a:off x="188849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xdr:cNvSpPr/>
      </xdr:nvSpPr>
      <xdr:spPr>
        <a:xfrm>
          <a:off x="18100675" y="14466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xdr:cNvSpPr/>
      </xdr:nvSpPr>
      <xdr:spPr>
        <a:xfrm>
          <a:off x="17325975"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xdr:cNvSpPr/>
      </xdr:nvSpPr>
      <xdr:spPr>
        <a:xfrm>
          <a:off x="1657985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48" name="楕円 747"/>
        <xdr:cNvSpPr/>
      </xdr:nvSpPr>
      <xdr:spPr>
        <a:xfrm>
          <a:off x="187960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49" name="【消防施設】&#10;一人当たり面積該当値テキスト"/>
        <xdr:cNvSpPr txBox="1"/>
      </xdr:nvSpPr>
      <xdr:spPr>
        <a:xfrm>
          <a:off x="188849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50" name="楕円 749"/>
        <xdr:cNvSpPr/>
      </xdr:nvSpPr>
      <xdr:spPr>
        <a:xfrm>
          <a:off x="18100675" y="146679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751" name="直線コネクタ 750"/>
        <xdr:cNvCxnSpPr/>
      </xdr:nvCxnSpPr>
      <xdr:spPr>
        <a:xfrm>
          <a:off x="18132425" y="1471879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52" name="楕円 751"/>
        <xdr:cNvSpPr/>
      </xdr:nvSpPr>
      <xdr:spPr>
        <a:xfrm>
          <a:off x="17325975"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53" name="直線コネクタ 752"/>
        <xdr:cNvCxnSpPr/>
      </xdr:nvCxnSpPr>
      <xdr:spPr>
        <a:xfrm>
          <a:off x="17376775" y="1471879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54" name="楕円 753"/>
        <xdr:cNvSpPr/>
      </xdr:nvSpPr>
      <xdr:spPr>
        <a:xfrm>
          <a:off x="1657985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55" name="直線コネクタ 754"/>
        <xdr:cNvCxnSpPr/>
      </xdr:nvCxnSpPr>
      <xdr:spPr>
        <a:xfrm>
          <a:off x="16630650" y="1471879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xdr:cNvSpPr txBox="1"/>
      </xdr:nvSpPr>
      <xdr:spPr>
        <a:xfrm>
          <a:off x="17932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xdr:cNvSpPr txBox="1"/>
      </xdr:nvSpPr>
      <xdr:spPr>
        <a:xfrm>
          <a:off x="17170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8" name="n_3aveValue【消防施設】&#10;一人当たり面積"/>
        <xdr:cNvSpPr txBox="1"/>
      </xdr:nvSpPr>
      <xdr:spPr>
        <a:xfrm>
          <a:off x="16424352"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759" name="n_1mainValue【消防施設】&#10;一人当たり面積"/>
        <xdr:cNvSpPr txBox="1"/>
      </xdr:nvSpPr>
      <xdr:spPr>
        <a:xfrm>
          <a:off x="1793247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60" name="n_2mainValue【消防施設】&#10;一人当たり面積"/>
        <xdr:cNvSpPr txBox="1"/>
      </xdr:nvSpPr>
      <xdr:spPr>
        <a:xfrm>
          <a:off x="1717047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61" name="n_3mainValue【消防施設】&#10;一人当たり面積"/>
        <xdr:cNvSpPr txBox="1"/>
      </xdr:nvSpPr>
      <xdr:spPr>
        <a:xfrm>
          <a:off x="16424352"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xdr:cNvCxnSpPr/>
      </xdr:nvCxnSpPr>
      <xdr:spPr>
        <a:xfrm flipV="1">
          <a:off x="13889989"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xdr:cNvSpPr txBox="1"/>
      </xdr:nvSpPr>
      <xdr:spPr>
        <a:xfrm>
          <a:off x="13928725"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xdr:cNvCxnSpPr/>
      </xdr:nvCxnSpPr>
      <xdr:spPr>
        <a:xfrm>
          <a:off x="13801725" y="18651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xdr:cNvSpPr txBox="1"/>
      </xdr:nvSpPr>
      <xdr:spPr>
        <a:xfrm>
          <a:off x="13928725"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92" name="【庁舎】&#10;有形固定資産減価償却率平均値テキスト"/>
        <xdr:cNvSpPr txBox="1"/>
      </xdr:nvSpPr>
      <xdr:spPr>
        <a:xfrm>
          <a:off x="13928725"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xdr:cNvSpPr/>
      </xdr:nvSpPr>
      <xdr:spPr>
        <a:xfrm>
          <a:off x="13839825" y="17815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311592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xdr:cNvSpPr/>
      </xdr:nvSpPr>
      <xdr:spPr>
        <a:xfrm>
          <a:off x="123698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xdr:cNvSpPr/>
      </xdr:nvSpPr>
      <xdr:spPr>
        <a:xfrm>
          <a:off x="11623675" y="176782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802" name="楕円 801"/>
        <xdr:cNvSpPr/>
      </xdr:nvSpPr>
      <xdr:spPr>
        <a:xfrm>
          <a:off x="13839825" y="18313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803" name="【庁舎】&#10;有形固定資産減価償却率該当値テキスト"/>
        <xdr:cNvSpPr txBox="1"/>
      </xdr:nvSpPr>
      <xdr:spPr>
        <a:xfrm>
          <a:off x="13928725"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804" name="楕円 803"/>
        <xdr:cNvSpPr/>
      </xdr:nvSpPr>
      <xdr:spPr>
        <a:xfrm>
          <a:off x="13115925"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805" name="直線コネクタ 804"/>
        <xdr:cNvCxnSpPr/>
      </xdr:nvCxnSpPr>
      <xdr:spPr>
        <a:xfrm flipV="1">
          <a:off x="13166725" y="1836420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806" name="楕円 805"/>
        <xdr:cNvSpPr/>
      </xdr:nvSpPr>
      <xdr:spPr>
        <a:xfrm>
          <a:off x="123698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807" name="直線コネクタ 806"/>
        <xdr:cNvCxnSpPr/>
      </xdr:nvCxnSpPr>
      <xdr:spPr>
        <a:xfrm flipV="1">
          <a:off x="12420600" y="1839685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66221</xdr:rowOff>
    </xdr:from>
    <xdr:to>
      <xdr:col>72</xdr:col>
      <xdr:colOff>38100</xdr:colOff>
      <xdr:row>107</xdr:row>
      <xdr:rowOff>167821</xdr:rowOff>
    </xdr:to>
    <xdr:sp macro="" textlink="">
      <xdr:nvSpPr>
        <xdr:cNvPr id="808" name="楕円 807"/>
        <xdr:cNvSpPr/>
      </xdr:nvSpPr>
      <xdr:spPr>
        <a:xfrm>
          <a:off x="11623675" y="184113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117021</xdr:rowOff>
    </xdr:to>
    <xdr:cxnSp macro="">
      <xdr:nvCxnSpPr>
        <xdr:cNvPr id="809" name="直線コネクタ 808"/>
        <xdr:cNvCxnSpPr/>
      </xdr:nvCxnSpPr>
      <xdr:spPr>
        <a:xfrm flipV="1">
          <a:off x="11655425" y="1842951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10" name="n_1aveValue【庁舎】&#10;有形固定資産減価償却率"/>
        <xdr:cNvSpPr txBox="1"/>
      </xdr:nvSpPr>
      <xdr:spPr>
        <a:xfrm>
          <a:off x="12980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11" name="n_2aveValue【庁舎】&#10;有形固定資産減価償却率"/>
        <xdr:cNvSpPr txBox="1"/>
      </xdr:nvSpPr>
      <xdr:spPr>
        <a:xfrm>
          <a:off x="12246619"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12" name="n_3aveValue【庁舎】&#10;有形固定資産減価償却率"/>
        <xdr:cNvSpPr txBox="1"/>
      </xdr:nvSpPr>
      <xdr:spPr>
        <a:xfrm>
          <a:off x="1150049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813" name="n_1mainValue【庁舎】&#10;有形固定資産減価償却率"/>
        <xdr:cNvSpPr txBox="1"/>
      </xdr:nvSpPr>
      <xdr:spPr>
        <a:xfrm>
          <a:off x="12980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814" name="n_2mainValue【庁舎】&#10;有形固定資産減価償却率"/>
        <xdr:cNvSpPr txBox="1"/>
      </xdr:nvSpPr>
      <xdr:spPr>
        <a:xfrm>
          <a:off x="12246619"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815" name="n_3mainValue【庁舎】&#10;有形固定資産減価償却率"/>
        <xdr:cNvSpPr txBox="1"/>
      </xdr:nvSpPr>
      <xdr:spPr>
        <a:xfrm>
          <a:off x="1150049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xdr:cNvCxnSpPr/>
      </xdr:nvCxnSpPr>
      <xdr:spPr>
        <a:xfrm flipV="1">
          <a:off x="188461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xdr:cNvSpPr txBox="1"/>
      </xdr:nvSpPr>
      <xdr:spPr>
        <a:xfrm>
          <a:off x="188849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xdr:cNvSpPr/>
      </xdr:nvSpPr>
      <xdr:spPr>
        <a:xfrm>
          <a:off x="187960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xdr:cNvSpPr/>
      </xdr:nvSpPr>
      <xdr:spPr>
        <a:xfrm>
          <a:off x="18100675" y="18104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xdr:cNvSpPr/>
      </xdr:nvSpPr>
      <xdr:spPr>
        <a:xfrm>
          <a:off x="17325975"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xdr:cNvSpPr/>
      </xdr:nvSpPr>
      <xdr:spPr>
        <a:xfrm>
          <a:off x="165798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856" name="楕円 855"/>
        <xdr:cNvSpPr/>
      </xdr:nvSpPr>
      <xdr:spPr>
        <a:xfrm>
          <a:off x="187960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857" name="【庁舎】&#10;一人当たり面積該当値テキスト"/>
        <xdr:cNvSpPr txBox="1"/>
      </xdr:nvSpPr>
      <xdr:spPr>
        <a:xfrm>
          <a:off x="188849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858" name="楕円 857"/>
        <xdr:cNvSpPr/>
      </xdr:nvSpPr>
      <xdr:spPr>
        <a:xfrm>
          <a:off x="18100675" y="181011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149679</xdr:rowOff>
    </xdr:to>
    <xdr:cxnSp macro="">
      <xdr:nvCxnSpPr>
        <xdr:cNvPr id="859" name="直線コネクタ 858"/>
        <xdr:cNvCxnSpPr/>
      </xdr:nvCxnSpPr>
      <xdr:spPr>
        <a:xfrm flipV="1">
          <a:off x="18132425" y="18148663"/>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860" name="楕円 859"/>
        <xdr:cNvSpPr/>
      </xdr:nvSpPr>
      <xdr:spPr>
        <a:xfrm>
          <a:off x="17325975"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149679</xdr:rowOff>
    </xdr:to>
    <xdr:cxnSp macro="">
      <xdr:nvCxnSpPr>
        <xdr:cNvPr id="861" name="直線コネクタ 860"/>
        <xdr:cNvCxnSpPr/>
      </xdr:nvCxnSpPr>
      <xdr:spPr>
        <a:xfrm>
          <a:off x="17376775" y="1815192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62" name="楕円 861"/>
        <xdr:cNvSpPr/>
      </xdr:nvSpPr>
      <xdr:spPr>
        <a:xfrm>
          <a:off x="165798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149679</xdr:rowOff>
    </xdr:to>
    <xdr:cxnSp macro="">
      <xdr:nvCxnSpPr>
        <xdr:cNvPr id="863" name="直線コネクタ 862"/>
        <xdr:cNvCxnSpPr/>
      </xdr:nvCxnSpPr>
      <xdr:spPr>
        <a:xfrm>
          <a:off x="16630650" y="1815192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64" name="n_1aveValue【庁舎】&#10;一人当たり面積"/>
        <xdr:cNvSpPr txBox="1"/>
      </xdr:nvSpPr>
      <xdr:spPr>
        <a:xfrm>
          <a:off x="17932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65" name="n_2aveValue【庁舎】&#10;一人当たり面積"/>
        <xdr:cNvSpPr txBox="1"/>
      </xdr:nvSpPr>
      <xdr:spPr>
        <a:xfrm>
          <a:off x="1717047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6" name="n_3aveValue【庁舎】&#10;一人当たり面積"/>
        <xdr:cNvSpPr txBox="1"/>
      </xdr:nvSpPr>
      <xdr:spPr>
        <a:xfrm>
          <a:off x="1642435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45556</xdr:rowOff>
    </xdr:from>
    <xdr:ext cx="469744" cy="259045"/>
    <xdr:sp macro="" textlink="">
      <xdr:nvSpPr>
        <xdr:cNvPr id="867" name="n_1mainValue【庁舎】&#10;一人当たり面積"/>
        <xdr:cNvSpPr txBox="1"/>
      </xdr:nvSpPr>
      <xdr:spPr>
        <a:xfrm>
          <a:off x="1793247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68" name="n_2mainValue【庁舎】&#10;一人当たり面積"/>
        <xdr:cNvSpPr txBox="1"/>
      </xdr:nvSpPr>
      <xdr:spPr>
        <a:xfrm>
          <a:off x="1717047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69" name="n_3mainValue【庁舎】&#10;一人当たり面積"/>
        <xdr:cNvSpPr txBox="1"/>
      </xdr:nvSpPr>
      <xdr:spPr>
        <a:xfrm>
          <a:off x="16424352"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a:t>
          </a:r>
          <a:r>
            <a:rPr kumimoji="1" lang="ja-JP" altLang="en-US" sz="1100" b="0" i="0" baseline="0">
              <a:solidFill>
                <a:schemeClr val="dk1"/>
              </a:solidFill>
              <a:effectLst/>
              <a:latin typeface="+mn-lt"/>
              <a:ea typeface="+mn-ea"/>
              <a:cs typeface="+mn-cs"/>
            </a:rPr>
            <a:t>、体育館・プール</a:t>
          </a:r>
          <a:r>
            <a:rPr kumimoji="1" lang="ja-JP" altLang="ja-JP" sz="1100" b="0" i="0" baseline="0">
              <a:solidFill>
                <a:schemeClr val="dk1"/>
              </a:solidFill>
              <a:effectLst/>
              <a:latin typeface="+mn-lt"/>
              <a:ea typeface="+mn-ea"/>
              <a:cs typeface="+mn-cs"/>
            </a:rPr>
            <a:t>であり、特に低くなっている施設は、庁舎である。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なかでも消防施設は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年度に実施した消防団詰所空調設備改良工事等により有形固定資産減価償却率が</a:t>
          </a:r>
          <a:r>
            <a:rPr kumimoji="1" lang="en-US" altLang="ja-JP" sz="1100">
              <a:solidFill>
                <a:schemeClr val="dk1"/>
              </a:solidFill>
              <a:effectLst/>
              <a:latin typeface="+mn-lt"/>
              <a:ea typeface="+mn-ea"/>
              <a:cs typeface="+mn-cs"/>
            </a:rPr>
            <a:t>88.5</a:t>
          </a:r>
          <a:r>
            <a:rPr kumimoji="1" lang="ja-JP" altLang="en-US"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8.2</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類似団体内順位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位と依然として高い順位にある</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今後改修等に伴う多額の経費の発生が見込まれるため、計画的な予防保全工事や老朽化対策を行っていく必要がある。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一方庁舎については、有形固定資産減価償却率が</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52.5</a:t>
          </a:r>
          <a:r>
            <a:rPr kumimoji="1" lang="ja-JP" altLang="ja-JP" sz="1100" b="0" i="0" baseline="0">
              <a:solidFill>
                <a:schemeClr val="dk1"/>
              </a:solidFill>
              <a:effectLst/>
              <a:latin typeface="+mn-lt"/>
              <a:ea typeface="+mn-ea"/>
              <a:cs typeface="+mn-cs"/>
            </a:rPr>
            <a:t>％を大きく下回っている。平成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し、類似団体平均を、</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a:t>
          </a:r>
          <a:r>
            <a:rPr kumimoji="1" lang="ja-JP" altLang="en-US" sz="1100" b="0" i="0" baseline="0">
              <a:solidFill>
                <a:schemeClr val="dk1"/>
              </a:solidFill>
              <a:effectLst/>
              <a:latin typeface="+mn-lt"/>
              <a:ea typeface="+mn-ea"/>
              <a:cs typeface="+mn-cs"/>
            </a:rPr>
            <a:t>ほぼ横ばいでは</a:t>
          </a:r>
          <a:r>
            <a:rPr kumimoji="1" lang="ja-JP" altLang="ja-JP" sz="1100" b="0" i="0" baseline="0">
              <a:solidFill>
                <a:schemeClr val="dk1"/>
              </a:solidFill>
              <a:effectLst/>
              <a:latin typeface="+mn-lt"/>
              <a:ea typeface="+mn-ea"/>
              <a:cs typeface="+mn-cs"/>
            </a:rPr>
            <a:t>あるが、人口は依然として減少傾向であり、市民税も減収傾向にある。引き続き事務事業の見直しや改善による歳出削減、歳入の確保に努め財政力の維持、向上を図っていく。</a:t>
          </a:r>
          <a:endParaRPr lang="ja-JP" altLang="ja-JP" sz="1400">
            <a:effectLst/>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前年度より</a:t>
          </a:r>
          <a:r>
            <a:rPr kumimoji="1" lang="en-US" altLang="ja-JP" sz="900" b="0" i="0" baseline="0">
              <a:solidFill>
                <a:schemeClr val="dk1"/>
              </a:solidFill>
              <a:effectLst/>
              <a:latin typeface="+mn-lt"/>
              <a:ea typeface="+mn-ea"/>
              <a:cs typeface="+mn-cs"/>
            </a:rPr>
            <a:t>2.4</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増加し</a:t>
          </a:r>
          <a:r>
            <a:rPr kumimoji="1" lang="ja-JP" altLang="ja-JP" sz="900" b="0" i="0" baseline="0">
              <a:solidFill>
                <a:schemeClr val="dk1"/>
              </a:solidFill>
              <a:effectLst/>
              <a:latin typeface="+mn-lt"/>
              <a:ea typeface="+mn-ea"/>
              <a:cs typeface="+mn-cs"/>
            </a:rPr>
            <a:t>、類似団体平均より</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ポイント低い</a:t>
          </a:r>
          <a:r>
            <a:rPr kumimoji="1" lang="en-US" altLang="ja-JP" sz="900" b="0" i="0" baseline="0">
              <a:solidFill>
                <a:schemeClr val="dk1"/>
              </a:solidFill>
              <a:effectLst/>
              <a:latin typeface="+mn-lt"/>
              <a:ea typeface="+mn-ea"/>
              <a:cs typeface="+mn-cs"/>
            </a:rPr>
            <a:t>93.1</a:t>
          </a:r>
          <a:r>
            <a:rPr kumimoji="1" lang="ja-JP" altLang="ja-JP" sz="900" b="0" i="0" baseline="0">
              <a:solidFill>
                <a:schemeClr val="dk1"/>
              </a:solidFill>
              <a:effectLst/>
              <a:latin typeface="+mn-lt"/>
              <a:ea typeface="+mn-ea"/>
              <a:cs typeface="+mn-cs"/>
            </a:rPr>
            <a:t>％とな</a:t>
          </a:r>
          <a:r>
            <a:rPr kumimoji="1" lang="ja-JP" altLang="en-US" sz="900" b="0" i="0" baseline="0">
              <a:solidFill>
                <a:schemeClr val="dk1"/>
              </a:solidFill>
              <a:effectLst/>
              <a:latin typeface="+mn-lt"/>
              <a:ea typeface="+mn-ea"/>
              <a:cs typeface="+mn-cs"/>
            </a:rPr>
            <a:t>り上昇傾向がみられる結果となった</a:t>
          </a:r>
          <a:r>
            <a:rPr kumimoji="1" lang="ja-JP" altLang="ja-JP" sz="90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市税は評価替えに伴う固定資産税の土地は増となったが、</a:t>
          </a:r>
          <a:r>
            <a:rPr kumimoji="1" lang="ja-JP" altLang="en-US" sz="900" b="0" i="0" baseline="0">
              <a:solidFill>
                <a:schemeClr val="dk1"/>
              </a:solidFill>
              <a:effectLst/>
              <a:latin typeface="+mn-lt"/>
              <a:ea typeface="+mn-ea"/>
              <a:cs typeface="+mn-cs"/>
            </a:rPr>
            <a:t>個人市民税の納税額の減少や事業収益等の落ち込みによる法人税額の減少、</a:t>
          </a:r>
          <a:r>
            <a:rPr kumimoji="1" lang="ja-JP" altLang="ja-JP" sz="900" b="0" i="0" baseline="0">
              <a:solidFill>
                <a:schemeClr val="dk1"/>
              </a:solidFill>
              <a:effectLst/>
              <a:latin typeface="+mn-lt"/>
              <a:ea typeface="+mn-ea"/>
              <a:cs typeface="+mn-cs"/>
            </a:rPr>
            <a:t>評価替えに伴う固定資産税の家屋</a:t>
          </a:r>
          <a:r>
            <a:rPr kumimoji="1" lang="ja-JP" altLang="en-US" sz="900" b="0" i="0" baseline="0">
              <a:solidFill>
                <a:schemeClr val="dk1"/>
              </a:solidFill>
              <a:effectLst/>
              <a:latin typeface="+mn-lt"/>
              <a:ea typeface="+mn-ea"/>
              <a:cs typeface="+mn-cs"/>
            </a:rPr>
            <a:t>の減少</a:t>
          </a:r>
          <a:r>
            <a:rPr kumimoji="1" lang="ja-JP" altLang="ja-JP" sz="900" b="0" i="0" baseline="0">
              <a:solidFill>
                <a:schemeClr val="dk1"/>
              </a:solidFill>
              <a:effectLst/>
              <a:latin typeface="+mn-lt"/>
              <a:ea typeface="+mn-ea"/>
              <a:cs typeface="+mn-cs"/>
            </a:rPr>
            <a:t>などにより、全体で</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百万円の</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。また、いわゆる税連動交付金は</a:t>
          </a:r>
          <a:r>
            <a:rPr kumimoji="1" lang="en-US" altLang="ja-JP" sz="900" b="0" i="0" baseline="0">
              <a:solidFill>
                <a:schemeClr val="dk1"/>
              </a:solidFill>
              <a:effectLst/>
              <a:latin typeface="+mn-lt"/>
              <a:ea typeface="+mn-ea"/>
              <a:cs typeface="+mn-cs"/>
            </a:rPr>
            <a:t>199</a:t>
          </a:r>
          <a:r>
            <a:rPr kumimoji="1" lang="ja-JP" altLang="ja-JP" sz="900" b="0" i="0" baseline="0">
              <a:solidFill>
                <a:schemeClr val="dk1"/>
              </a:solidFill>
              <a:effectLst/>
              <a:latin typeface="+mn-lt"/>
              <a:ea typeface="+mn-ea"/>
              <a:cs typeface="+mn-cs"/>
            </a:rPr>
            <a:t>百万円の</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、普通交付税が</a:t>
          </a:r>
          <a:r>
            <a:rPr kumimoji="1" lang="en-US" altLang="ja-JP" sz="900" b="0" i="0" baseline="0">
              <a:solidFill>
                <a:schemeClr val="dk1"/>
              </a:solidFill>
              <a:effectLst/>
              <a:latin typeface="+mn-lt"/>
              <a:ea typeface="+mn-ea"/>
              <a:cs typeface="+mn-cs"/>
            </a:rPr>
            <a:t>227</a:t>
          </a:r>
          <a:r>
            <a:rPr kumimoji="1" lang="ja-JP" altLang="ja-JP" sz="900" b="0" i="0" baseline="0">
              <a:solidFill>
                <a:schemeClr val="dk1"/>
              </a:solidFill>
              <a:effectLst/>
              <a:latin typeface="+mn-lt"/>
              <a:ea typeface="+mn-ea"/>
              <a:cs typeface="+mn-cs"/>
            </a:rPr>
            <a:t>百万円の増</a:t>
          </a:r>
          <a:r>
            <a:rPr kumimoji="1" lang="ja-JP" altLang="ja-JP" sz="8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により、</a:t>
          </a:r>
          <a:r>
            <a:rPr kumimoji="1" lang="ja-JP" altLang="ja-JP" sz="1050" b="0" i="0" baseline="0">
              <a:solidFill>
                <a:schemeClr val="dk1"/>
              </a:solidFill>
              <a:effectLst/>
              <a:latin typeface="+mn-lt"/>
              <a:ea typeface="+mn-ea"/>
              <a:cs typeface="+mn-cs"/>
            </a:rPr>
            <a:t>経常一般財源である分母は</a:t>
          </a:r>
          <a:r>
            <a:rPr kumimoji="1" lang="ja-JP" altLang="ja-JP" sz="900" b="0" i="0" baseline="0">
              <a:solidFill>
                <a:schemeClr val="dk1"/>
              </a:solidFill>
              <a:effectLst/>
              <a:latin typeface="+mn-lt"/>
              <a:ea typeface="+mn-ea"/>
              <a:cs typeface="+mn-cs"/>
            </a:rPr>
            <a:t>全体では</a:t>
          </a:r>
          <a:r>
            <a:rPr kumimoji="1" lang="en-US" altLang="ja-JP" sz="900" b="0" i="0" baseline="0">
              <a:solidFill>
                <a:schemeClr val="dk1"/>
              </a:solidFill>
              <a:effectLst/>
              <a:latin typeface="+mn-lt"/>
              <a:ea typeface="+mn-ea"/>
              <a:cs typeface="+mn-cs"/>
            </a:rPr>
            <a:t>92</a:t>
          </a:r>
          <a:r>
            <a:rPr kumimoji="1" lang="ja-JP" altLang="ja-JP" sz="900" b="0" i="0" baseline="0">
              <a:solidFill>
                <a:schemeClr val="dk1"/>
              </a:solidFill>
              <a:effectLst/>
              <a:latin typeface="+mn-lt"/>
              <a:ea typeface="+mn-ea"/>
              <a:cs typeface="+mn-cs"/>
            </a:rPr>
            <a:t>百万円の</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となっている。　</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分子にあたる経常経費一般充当財源においては人件費</a:t>
          </a:r>
          <a:r>
            <a:rPr kumimoji="1" lang="en-US" altLang="ja-JP" sz="900" b="0" i="0" baseline="0">
              <a:solidFill>
                <a:schemeClr val="dk1"/>
              </a:solidFill>
              <a:effectLst/>
              <a:latin typeface="+mn-lt"/>
              <a:ea typeface="+mn-ea"/>
              <a:cs typeface="+mn-cs"/>
            </a:rPr>
            <a:t>62</a:t>
          </a:r>
          <a:r>
            <a:rPr kumimoji="1" lang="ja-JP" altLang="ja-JP" sz="900" b="0" i="0" baseline="0">
              <a:solidFill>
                <a:schemeClr val="dk1"/>
              </a:solidFill>
              <a:effectLst/>
              <a:latin typeface="+mn-lt"/>
              <a:ea typeface="+mn-ea"/>
              <a:cs typeface="+mn-cs"/>
            </a:rPr>
            <a:t>百万の増、物件費</a:t>
          </a:r>
          <a:r>
            <a:rPr kumimoji="1" lang="en-US" altLang="ja-JP" sz="900" b="0" i="0" baseline="0">
              <a:solidFill>
                <a:schemeClr val="dk1"/>
              </a:solidFill>
              <a:effectLst/>
              <a:latin typeface="+mn-lt"/>
              <a:ea typeface="+mn-ea"/>
              <a:cs typeface="+mn-cs"/>
            </a:rPr>
            <a:t>77</a:t>
          </a:r>
          <a:r>
            <a:rPr kumimoji="1" lang="ja-JP" altLang="ja-JP" sz="900" b="0" i="0" baseline="0">
              <a:solidFill>
                <a:schemeClr val="dk1"/>
              </a:solidFill>
              <a:effectLst/>
              <a:latin typeface="+mn-lt"/>
              <a:ea typeface="+mn-ea"/>
              <a:cs typeface="+mn-cs"/>
            </a:rPr>
            <a:t>百万の増、扶助費</a:t>
          </a:r>
          <a:r>
            <a:rPr kumimoji="1" lang="en-US" altLang="ja-JP" sz="900" b="0" i="0" baseline="0">
              <a:solidFill>
                <a:schemeClr val="dk1"/>
              </a:solidFill>
              <a:effectLst/>
              <a:latin typeface="+mn-lt"/>
              <a:ea typeface="+mn-ea"/>
              <a:cs typeface="+mn-cs"/>
            </a:rPr>
            <a:t>136</a:t>
          </a:r>
          <a:r>
            <a:rPr kumimoji="1" lang="ja-JP" altLang="ja-JP" sz="900" b="0" i="0" baseline="0">
              <a:solidFill>
                <a:schemeClr val="dk1"/>
              </a:solidFill>
              <a:effectLst/>
              <a:latin typeface="+mn-lt"/>
              <a:ea typeface="+mn-ea"/>
              <a:cs typeface="+mn-cs"/>
            </a:rPr>
            <a:t>百万の増、補助費等</a:t>
          </a:r>
          <a:r>
            <a:rPr kumimoji="1" lang="en-US" altLang="ja-JP" sz="900" b="0" i="0" baseline="0">
              <a:solidFill>
                <a:schemeClr val="dk1"/>
              </a:solidFill>
              <a:effectLst/>
              <a:latin typeface="+mn-lt"/>
              <a:ea typeface="+mn-ea"/>
              <a:cs typeface="+mn-cs"/>
            </a:rPr>
            <a:t>51</a:t>
          </a:r>
          <a:r>
            <a:rPr kumimoji="1" lang="ja-JP" altLang="ja-JP" sz="900" b="0" i="0" baseline="0">
              <a:solidFill>
                <a:schemeClr val="dk1"/>
              </a:solidFill>
              <a:effectLst/>
              <a:latin typeface="+mn-lt"/>
              <a:ea typeface="+mn-ea"/>
              <a:cs typeface="+mn-cs"/>
            </a:rPr>
            <a:t>万円の増など全体で</a:t>
          </a:r>
          <a:r>
            <a:rPr kumimoji="1" lang="en-US" altLang="ja-JP" sz="900" b="0" i="0" baseline="0">
              <a:solidFill>
                <a:schemeClr val="dk1"/>
              </a:solidFill>
              <a:effectLst/>
              <a:latin typeface="+mn-lt"/>
              <a:ea typeface="+mn-ea"/>
              <a:cs typeface="+mn-cs"/>
            </a:rPr>
            <a:t>394</a:t>
          </a:r>
          <a:r>
            <a:rPr kumimoji="1" lang="ja-JP" altLang="en-US" sz="900" b="0" i="0" baseline="0">
              <a:solidFill>
                <a:schemeClr val="dk1"/>
              </a:solidFill>
              <a:effectLst/>
              <a:latin typeface="+mn-lt"/>
              <a:ea typeface="+mn-ea"/>
              <a:cs typeface="+mn-cs"/>
            </a:rPr>
            <a:t>百万円</a:t>
          </a:r>
          <a:r>
            <a:rPr kumimoji="1" lang="ja-JP" altLang="ja-JP" sz="900" b="0" i="0" baseline="0">
              <a:solidFill>
                <a:schemeClr val="dk1"/>
              </a:solidFill>
              <a:effectLst/>
              <a:latin typeface="+mn-lt"/>
              <a:ea typeface="+mn-ea"/>
              <a:cs typeface="+mn-cs"/>
            </a:rPr>
            <a:t>の増となった。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歳出削減、歳入確保に努める必要がある。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62</xdr:row>
      <xdr:rowOff>73406</xdr:rowOff>
    </xdr:to>
    <xdr:cxnSp macro="">
      <xdr:nvCxnSpPr>
        <xdr:cNvPr id="130" name="直線コネクタ 129"/>
        <xdr:cNvCxnSpPr/>
      </xdr:nvCxnSpPr>
      <xdr:spPr>
        <a:xfrm>
          <a:off x="4114800" y="1058748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61</xdr:row>
      <xdr:rowOff>148336</xdr:rowOff>
    </xdr:to>
    <xdr:cxnSp macro="">
      <xdr:nvCxnSpPr>
        <xdr:cNvPr id="133" name="直線コネクタ 132"/>
        <xdr:cNvCxnSpPr/>
      </xdr:nvCxnSpPr>
      <xdr:spPr>
        <a:xfrm flipV="1">
          <a:off x="3225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148336</xdr:rowOff>
    </xdr:to>
    <xdr:cxnSp macro="">
      <xdr:nvCxnSpPr>
        <xdr:cNvPr id="136" name="直線コネクタ 135"/>
        <xdr:cNvCxnSpPr/>
      </xdr:nvCxnSpPr>
      <xdr:spPr>
        <a:xfrm>
          <a:off x="2336800" y="1037031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62</xdr:row>
      <xdr:rowOff>15494</xdr:rowOff>
    </xdr:to>
    <xdr:cxnSp macro="">
      <xdr:nvCxnSpPr>
        <xdr:cNvPr id="139" name="直線コネクタ 138"/>
        <xdr:cNvCxnSpPr/>
      </xdr:nvCxnSpPr>
      <xdr:spPr>
        <a:xfrm flipV="1">
          <a:off x="1447800" y="10370312"/>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類似団体平均、全国平均、東京都平均のいずれも増加となっている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2,853</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人件費は前年度比</a:t>
          </a:r>
          <a:r>
            <a:rPr kumimoji="1" lang="en-US" altLang="ja-JP" sz="1100" b="0" i="0" baseline="0">
              <a:solidFill>
                <a:schemeClr val="dk1"/>
              </a:solidFill>
              <a:effectLst/>
              <a:latin typeface="+mn-lt"/>
              <a:ea typeface="+mn-ea"/>
              <a:cs typeface="+mn-cs"/>
            </a:rPr>
            <a:t>73</a:t>
          </a:r>
          <a:r>
            <a:rPr kumimoji="1" lang="ja-JP" altLang="ja-JP" sz="1100" b="0" i="0" baseline="0">
              <a:solidFill>
                <a:schemeClr val="dk1"/>
              </a:solidFill>
              <a:effectLst/>
              <a:latin typeface="+mn-lt"/>
              <a:ea typeface="+mn-ea"/>
              <a:cs typeface="+mn-cs"/>
            </a:rPr>
            <a:t>百万の増、物件費は</a:t>
          </a:r>
          <a:r>
            <a:rPr kumimoji="1" lang="en-US" altLang="ja-JP" sz="1100" b="0" i="0" baseline="0">
              <a:solidFill>
                <a:schemeClr val="dk1"/>
              </a:solidFill>
              <a:effectLst/>
              <a:latin typeface="+mn-lt"/>
              <a:ea typeface="+mn-ea"/>
              <a:cs typeface="+mn-cs"/>
            </a:rPr>
            <a:t>277</a:t>
          </a:r>
          <a:r>
            <a:rPr kumimoji="1" lang="ja-JP" altLang="ja-JP" sz="1100" b="0" i="0" baseline="0">
              <a:solidFill>
                <a:schemeClr val="dk1"/>
              </a:solidFill>
              <a:effectLst/>
              <a:latin typeface="+mn-lt"/>
              <a:ea typeface="+mn-ea"/>
              <a:cs typeface="+mn-cs"/>
            </a:rPr>
            <a:t>百万の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防災食育センター新設に伴う備品購入費等の増が</a:t>
          </a:r>
          <a:r>
            <a:rPr kumimoji="1" lang="ja-JP" altLang="en-US" sz="1100" b="0" i="0" baseline="0">
              <a:solidFill>
                <a:schemeClr val="dk1"/>
              </a:solidFill>
              <a:effectLst/>
              <a:latin typeface="+mn-lt"/>
              <a:ea typeface="+mn-ea"/>
              <a:cs typeface="+mn-cs"/>
            </a:rPr>
            <a:t>あり</a:t>
          </a:r>
          <a:r>
            <a:rPr kumimoji="1" lang="ja-JP" altLang="ja-JP" sz="1100" b="0" i="0" baseline="0">
              <a:solidFill>
                <a:schemeClr val="dk1"/>
              </a:solidFill>
              <a:effectLst/>
              <a:latin typeface="+mn-lt"/>
              <a:ea typeface="+mn-ea"/>
              <a:cs typeface="+mn-cs"/>
            </a:rPr>
            <a:t>１人当たり人件費・物件費等決算額の増要因となって</a:t>
          </a:r>
          <a:r>
            <a:rPr kumimoji="1" lang="ja-JP" altLang="en-US" sz="1100" b="0" i="0" baseline="0">
              <a:solidFill>
                <a:schemeClr val="dk1"/>
              </a:solidFill>
              <a:effectLst/>
              <a:latin typeface="+mn-lt"/>
              <a:ea typeface="+mn-ea"/>
              <a:cs typeface="+mn-cs"/>
            </a:rPr>
            <a:t>いたため、Ｈ</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は前年度比で減少したが、Ｈ</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以前と比較すると増加しており、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と比べても高くなっている。</a:t>
          </a:r>
          <a:r>
            <a:rPr kumimoji="0" lang="ja-JP" altLang="en-US" sz="14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今後も人件費及び物件費の適正化や見直しを行い、コスト意識をもった財政運営に取り組む。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57931</xdr:rowOff>
    </xdr:from>
    <xdr:to>
      <xdr:col>23</xdr:col>
      <xdr:colOff>133350</xdr:colOff>
      <xdr:row>85</xdr:row>
      <xdr:rowOff>96177</xdr:rowOff>
    </xdr:to>
    <xdr:cxnSp macro="">
      <xdr:nvCxnSpPr>
        <xdr:cNvPr id="193" name="直線コネクタ 192"/>
        <xdr:cNvCxnSpPr/>
      </xdr:nvCxnSpPr>
      <xdr:spPr>
        <a:xfrm flipV="1">
          <a:off x="4114800" y="14631181"/>
          <a:ext cx="8382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3128</xdr:rowOff>
    </xdr:from>
    <xdr:to>
      <xdr:col>19</xdr:col>
      <xdr:colOff>133350</xdr:colOff>
      <xdr:row>85</xdr:row>
      <xdr:rowOff>96177</xdr:rowOff>
    </xdr:to>
    <xdr:cxnSp macro="">
      <xdr:nvCxnSpPr>
        <xdr:cNvPr id="196" name="直線コネクタ 195"/>
        <xdr:cNvCxnSpPr/>
      </xdr:nvCxnSpPr>
      <xdr:spPr>
        <a:xfrm>
          <a:off x="3225800" y="14576378"/>
          <a:ext cx="889000" cy="9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3128</xdr:rowOff>
    </xdr:from>
    <xdr:to>
      <xdr:col>15</xdr:col>
      <xdr:colOff>82550</xdr:colOff>
      <xdr:row>85</xdr:row>
      <xdr:rowOff>7862</xdr:rowOff>
    </xdr:to>
    <xdr:cxnSp macro="">
      <xdr:nvCxnSpPr>
        <xdr:cNvPr id="199" name="直線コネクタ 198"/>
        <xdr:cNvCxnSpPr/>
      </xdr:nvCxnSpPr>
      <xdr:spPr>
        <a:xfrm flipV="1">
          <a:off x="2336800" y="14576378"/>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136575</xdr:rowOff>
    </xdr:from>
    <xdr:to>
      <xdr:col>11</xdr:col>
      <xdr:colOff>31750</xdr:colOff>
      <xdr:row>85</xdr:row>
      <xdr:rowOff>7862</xdr:rowOff>
    </xdr:to>
    <xdr:cxnSp macro="">
      <xdr:nvCxnSpPr>
        <xdr:cNvPr id="202" name="直線コネクタ 201"/>
        <xdr:cNvCxnSpPr/>
      </xdr:nvCxnSpPr>
      <xdr:spPr>
        <a:xfrm>
          <a:off x="1447800" y="1453837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7131</xdr:rowOff>
    </xdr:from>
    <xdr:to>
      <xdr:col>23</xdr:col>
      <xdr:colOff>184150</xdr:colOff>
      <xdr:row>85</xdr:row>
      <xdr:rowOff>108731</xdr:rowOff>
    </xdr:to>
    <xdr:sp macro="" textlink="">
      <xdr:nvSpPr>
        <xdr:cNvPr id="212" name="楕円 211"/>
        <xdr:cNvSpPr/>
      </xdr:nvSpPr>
      <xdr:spPr>
        <a:xfrm>
          <a:off x="4902200" y="145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150658</xdr:rowOff>
    </xdr:from>
    <xdr:ext cx="762000" cy="259045"/>
    <xdr:sp macro="" textlink="">
      <xdr:nvSpPr>
        <xdr:cNvPr id="213" name="人件費・物件費等の状況該当値テキスト"/>
        <xdr:cNvSpPr txBox="1"/>
      </xdr:nvSpPr>
      <xdr:spPr>
        <a:xfrm>
          <a:off x="5041900" y="145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45377</xdr:rowOff>
    </xdr:from>
    <xdr:to>
      <xdr:col>19</xdr:col>
      <xdr:colOff>184150</xdr:colOff>
      <xdr:row>85</xdr:row>
      <xdr:rowOff>146977</xdr:rowOff>
    </xdr:to>
    <xdr:sp macro="" textlink="">
      <xdr:nvSpPr>
        <xdr:cNvPr id="214" name="楕円 213"/>
        <xdr:cNvSpPr/>
      </xdr:nvSpPr>
      <xdr:spPr>
        <a:xfrm>
          <a:off x="4064000" y="146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131754</xdr:rowOff>
    </xdr:from>
    <xdr:ext cx="736600" cy="259045"/>
    <xdr:sp macro="" textlink="">
      <xdr:nvSpPr>
        <xdr:cNvPr id="215" name="テキスト ボックス 214"/>
        <xdr:cNvSpPr txBox="1"/>
      </xdr:nvSpPr>
      <xdr:spPr>
        <a:xfrm>
          <a:off x="3733800" y="1470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123778</xdr:rowOff>
    </xdr:from>
    <xdr:to>
      <xdr:col>15</xdr:col>
      <xdr:colOff>133350</xdr:colOff>
      <xdr:row>85</xdr:row>
      <xdr:rowOff>53928</xdr:rowOff>
    </xdr:to>
    <xdr:sp macro="" textlink="">
      <xdr:nvSpPr>
        <xdr:cNvPr id="216" name="楕円 215"/>
        <xdr:cNvSpPr/>
      </xdr:nvSpPr>
      <xdr:spPr>
        <a:xfrm>
          <a:off x="3175000" y="145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38705</xdr:rowOff>
    </xdr:from>
    <xdr:ext cx="762000" cy="259045"/>
    <xdr:sp macro="" textlink="">
      <xdr:nvSpPr>
        <xdr:cNvPr id="217" name="テキスト ボックス 216"/>
        <xdr:cNvSpPr txBox="1"/>
      </xdr:nvSpPr>
      <xdr:spPr>
        <a:xfrm>
          <a:off x="2844800" y="1461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128512</xdr:rowOff>
    </xdr:from>
    <xdr:to>
      <xdr:col>11</xdr:col>
      <xdr:colOff>82550</xdr:colOff>
      <xdr:row>85</xdr:row>
      <xdr:rowOff>58662</xdr:rowOff>
    </xdr:to>
    <xdr:sp macro="" textlink="">
      <xdr:nvSpPr>
        <xdr:cNvPr id="218" name="楕円 217"/>
        <xdr:cNvSpPr/>
      </xdr:nvSpPr>
      <xdr:spPr>
        <a:xfrm>
          <a:off x="2286000" y="145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43439</xdr:rowOff>
    </xdr:from>
    <xdr:ext cx="762000" cy="259045"/>
    <xdr:sp macro="" textlink="">
      <xdr:nvSpPr>
        <xdr:cNvPr id="219" name="テキスト ボックス 218"/>
        <xdr:cNvSpPr txBox="1"/>
      </xdr:nvSpPr>
      <xdr:spPr>
        <a:xfrm>
          <a:off x="1955800" y="146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85775</xdr:rowOff>
    </xdr:from>
    <xdr:to>
      <xdr:col>7</xdr:col>
      <xdr:colOff>31750</xdr:colOff>
      <xdr:row>85</xdr:row>
      <xdr:rowOff>15925</xdr:rowOff>
    </xdr:to>
    <xdr:sp macro="" textlink="">
      <xdr:nvSpPr>
        <xdr:cNvPr id="220" name="楕円 219"/>
        <xdr:cNvSpPr/>
      </xdr:nvSpPr>
      <xdr:spPr>
        <a:xfrm>
          <a:off x="1397000" y="144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26102</xdr:rowOff>
    </xdr:from>
    <xdr:ext cx="762000" cy="259045"/>
    <xdr:sp macro="" textlink="">
      <xdr:nvSpPr>
        <xdr:cNvPr id="221" name="テキスト ボックス 220"/>
        <xdr:cNvSpPr txBox="1"/>
      </xdr:nvSpPr>
      <xdr:spPr>
        <a:xfrm>
          <a:off x="1066800" y="142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福生市のラスパイレス指数が高くなる要因としては、職員の年齢構成が挙げられる。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福生市は昭和</a:t>
          </a:r>
          <a:r>
            <a:rPr kumimoji="1" lang="en-US" altLang="ja-JP" sz="1000" b="0" i="0" baseline="0">
              <a:solidFill>
                <a:schemeClr val="dk1"/>
              </a:solidFill>
              <a:effectLst/>
              <a:latin typeface="+mn-lt"/>
              <a:ea typeface="+mn-ea"/>
              <a:cs typeface="+mn-cs"/>
            </a:rPr>
            <a:t>45</a:t>
          </a:r>
          <a:r>
            <a:rPr kumimoji="1" lang="ja-JP" altLang="ja-JP" sz="1000" b="0" i="0" baseline="0">
              <a:solidFill>
                <a:schemeClr val="dk1"/>
              </a:solidFill>
              <a:effectLst/>
              <a:latin typeface="+mn-lt"/>
              <a:ea typeface="+mn-ea"/>
              <a:cs typeface="+mn-cs"/>
            </a:rPr>
            <a:t>年の市制施行前後に大量に採用した職員が、平成</a:t>
          </a:r>
          <a:r>
            <a:rPr kumimoji="1" lang="en-US" altLang="ja-JP" sz="1000" b="0" i="0" baseline="0">
              <a:solidFill>
                <a:schemeClr val="dk1"/>
              </a:solidFill>
              <a:effectLst/>
              <a:latin typeface="+mn-lt"/>
              <a:ea typeface="+mn-ea"/>
              <a:cs typeface="+mn-cs"/>
            </a:rPr>
            <a:t>25</a:t>
          </a:r>
          <a:r>
            <a:rPr kumimoji="1" lang="ja-JP" altLang="ja-JP" sz="100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ラスパイレス指数</a:t>
          </a:r>
          <a:r>
            <a:rPr kumimoji="1" lang="ja-JP" altLang="en-US" sz="1100" b="0" i="0" baseline="0">
              <a:solidFill>
                <a:schemeClr val="dk1"/>
              </a:solidFill>
              <a:effectLst/>
              <a:latin typeface="+mn-lt"/>
              <a:ea typeface="+mn-ea"/>
              <a:cs typeface="+mn-cs"/>
            </a:rPr>
            <a:t>の高い</a:t>
          </a:r>
          <a:r>
            <a:rPr kumimoji="1" lang="ja-JP" altLang="en-US" sz="1000" b="0" i="0" baseline="0">
              <a:solidFill>
                <a:schemeClr val="dk1"/>
              </a:solidFill>
              <a:effectLst/>
              <a:latin typeface="+mn-lt"/>
              <a:ea typeface="+mn-ea"/>
              <a:cs typeface="+mn-cs"/>
            </a:rPr>
            <a:t>職員の退職等により減少</a:t>
          </a:r>
          <a:r>
            <a:rPr kumimoji="1" lang="ja-JP" altLang="ja-JP" sz="1000" b="0" i="0" baseline="0">
              <a:solidFill>
                <a:schemeClr val="dk1"/>
              </a:solidFill>
              <a:effectLst/>
              <a:latin typeface="+mn-lt"/>
              <a:ea typeface="+mn-ea"/>
              <a:cs typeface="+mn-cs"/>
            </a:rPr>
            <a:t>し</a:t>
          </a:r>
          <a:r>
            <a:rPr kumimoji="1" lang="ja-JP" altLang="en-US" sz="1000" b="0" i="0" baseline="0">
              <a:solidFill>
                <a:schemeClr val="dk1"/>
              </a:solidFill>
              <a:effectLst/>
              <a:latin typeface="+mn-lt"/>
              <a:ea typeface="+mn-ea"/>
              <a:cs typeface="+mn-cs"/>
            </a:rPr>
            <a:t>たが、引き</a:t>
          </a:r>
          <a:r>
            <a:rPr kumimoji="1" lang="ja-JP" altLang="ja-JP" sz="1000" b="0" i="0" baseline="0">
              <a:solidFill>
                <a:schemeClr val="dk1"/>
              </a:solidFill>
              <a:effectLst/>
              <a:latin typeface="+mn-lt"/>
              <a:ea typeface="+mn-ea"/>
              <a:cs typeface="+mn-cs"/>
            </a:rPr>
            <a:t>続き、職務・職責に応じた給与の適正化に努めていく。</a:t>
          </a:r>
          <a:endParaRPr lang="ja-JP" altLang="ja-JP" sz="11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131234</xdr:rowOff>
    </xdr:to>
    <xdr:cxnSp macro="">
      <xdr:nvCxnSpPr>
        <xdr:cNvPr id="250" name="直線コネクタ 249"/>
        <xdr:cNvCxnSpPr/>
      </xdr:nvCxnSpPr>
      <xdr:spPr>
        <a:xfrm flipV="1">
          <a:off x="17018000" y="1377385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1"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2" name="直線コネクタ 251"/>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3"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4" name="直線コネクタ 253"/>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158045</xdr:rowOff>
    </xdr:to>
    <xdr:cxnSp macro="">
      <xdr:nvCxnSpPr>
        <xdr:cNvPr id="255" name="直線コネクタ 254"/>
        <xdr:cNvCxnSpPr/>
      </xdr:nvCxnSpPr>
      <xdr:spPr>
        <a:xfrm flipV="1">
          <a:off x="16179800" y="14886516"/>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158045</xdr:rowOff>
    </xdr:to>
    <xdr:cxnSp macro="">
      <xdr:nvCxnSpPr>
        <xdr:cNvPr id="258" name="直線コネクタ 257"/>
        <xdr:cNvCxnSpPr/>
      </xdr:nvCxnSpPr>
      <xdr:spPr>
        <a:xfrm>
          <a:off x="15290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144639</xdr:rowOff>
    </xdr:to>
    <xdr:cxnSp macro="">
      <xdr:nvCxnSpPr>
        <xdr:cNvPr id="261" name="直線コネクタ 260"/>
        <xdr:cNvCxnSpPr/>
      </xdr:nvCxnSpPr>
      <xdr:spPr>
        <a:xfrm flipV="1">
          <a:off x="14401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2" name="フローチャート: 判断 261"/>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3" name="テキスト ボックス 262"/>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147461</xdr:rowOff>
    </xdr:to>
    <xdr:cxnSp macro="">
      <xdr:nvCxnSpPr>
        <xdr:cNvPr id="264" name="直線コネクタ 263"/>
        <xdr:cNvCxnSpPr/>
      </xdr:nvCxnSpPr>
      <xdr:spPr>
        <a:xfrm flipV="1">
          <a:off x="13512800" y="150607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8" name="楕円 277"/>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79" name="テキスト ボックス 278"/>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2" name="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3" name="テキスト ボックス 282"/>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0.17</a:t>
          </a:r>
          <a:r>
            <a:rPr kumimoji="1" lang="ja-JP" altLang="ja-JP" sz="1100" b="0" i="0" baseline="0">
              <a:solidFill>
                <a:schemeClr val="dk1"/>
              </a:solidFill>
              <a:effectLst/>
              <a:latin typeface="+mn-lt"/>
              <a:ea typeface="+mn-ea"/>
              <a:cs typeface="+mn-cs"/>
            </a:rPr>
            <a:t>ポイント上昇し</a:t>
          </a:r>
          <a:r>
            <a:rPr kumimoji="1" lang="en-US" altLang="ja-JP" sz="1100" b="0" i="0" baseline="0">
              <a:solidFill>
                <a:schemeClr val="dk1"/>
              </a:solidFill>
              <a:effectLst/>
              <a:latin typeface="+mn-lt"/>
              <a:ea typeface="+mn-ea"/>
              <a:cs typeface="+mn-cs"/>
            </a:rPr>
            <a:t>6.13</a:t>
          </a:r>
          <a:r>
            <a:rPr kumimoji="1" lang="ja-JP" altLang="ja-JP" sz="1100" b="0" i="0" baseline="0">
              <a:solidFill>
                <a:schemeClr val="dk1"/>
              </a:solidFill>
              <a:effectLst/>
              <a:latin typeface="+mn-lt"/>
              <a:ea typeface="+mn-ea"/>
              <a:cs typeface="+mn-cs"/>
            </a:rPr>
            <a:t>人、類似団体内平均と比較すると</a:t>
          </a:r>
          <a:r>
            <a:rPr kumimoji="1" lang="en-US" altLang="ja-JP" sz="1100" b="0" i="0" baseline="0">
              <a:solidFill>
                <a:schemeClr val="dk1"/>
              </a:solidFill>
              <a:effectLst/>
              <a:latin typeface="+mn-lt"/>
              <a:ea typeface="+mn-ea"/>
              <a:cs typeface="+mn-cs"/>
            </a:rPr>
            <a:t>0.10</a:t>
          </a:r>
          <a:r>
            <a:rPr kumimoji="1" lang="ja-JP" altLang="ja-JP" sz="1100" b="0" i="0" baseline="0">
              <a:solidFill>
                <a:schemeClr val="dk1"/>
              </a:solidFill>
              <a:effectLst/>
              <a:latin typeface="+mn-lt"/>
              <a:ea typeface="+mn-ea"/>
              <a:cs typeface="+mn-cs"/>
            </a:rPr>
            <a:t>ポイント低い結果</a:t>
          </a:r>
          <a:r>
            <a:rPr kumimoji="1" lang="ja-JP" altLang="en-US" sz="1100" b="0" i="0" baseline="0">
              <a:solidFill>
                <a:schemeClr val="dk1"/>
              </a:solidFill>
              <a:effectLst/>
              <a:latin typeface="+mn-lt"/>
              <a:ea typeface="+mn-ea"/>
              <a:cs typeface="+mn-cs"/>
            </a:rPr>
            <a:t>だが、増加傾向となっている</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年度は前年度と比較し正規職員数は</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名増となった。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職員数の増加が続いているが、</a:t>
          </a:r>
          <a:r>
            <a:rPr kumimoji="1" lang="ja-JP" altLang="ja-JP" sz="1100" b="0" i="0" baseline="0">
              <a:solidFill>
                <a:schemeClr val="dk1"/>
              </a:solidFill>
              <a:effectLst/>
              <a:latin typeface="+mn-lt"/>
              <a:ea typeface="+mn-ea"/>
              <a:cs typeface="+mn-cs"/>
            </a:rPr>
            <a:t>第６次行政改革大綱では、平成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年度における総職員数（正規職員、再任用職員、嘱託職員の合計）を</a:t>
          </a:r>
          <a:r>
            <a:rPr kumimoji="1" lang="en-US" altLang="ja-JP" sz="1100" b="0" i="0" baseline="0">
              <a:solidFill>
                <a:schemeClr val="dk1"/>
              </a:solidFill>
              <a:effectLst/>
              <a:latin typeface="+mn-lt"/>
              <a:ea typeface="+mn-ea"/>
              <a:cs typeface="+mn-cs"/>
            </a:rPr>
            <a:t>540</a:t>
          </a:r>
          <a:r>
            <a:rPr kumimoji="1" lang="ja-JP" altLang="ja-JP" sz="1100" b="0" i="0" baseline="0">
              <a:solidFill>
                <a:schemeClr val="dk1"/>
              </a:solidFill>
              <a:effectLst/>
              <a:latin typeface="+mn-lt"/>
              <a:ea typeface="+mn-ea"/>
              <a:cs typeface="+mn-cs"/>
            </a:rPr>
            <a:t>人以内としており、職員数の削減に努め</a:t>
          </a:r>
          <a:r>
            <a:rPr kumimoji="1" lang="ja-JP" altLang="en-US" sz="1100" b="0" i="0" baseline="0">
              <a:solidFill>
                <a:schemeClr val="dk1"/>
              </a:solidFill>
              <a:effectLst/>
              <a:latin typeface="+mn-lt"/>
              <a:ea typeface="+mn-ea"/>
              <a:cs typeface="+mn-cs"/>
            </a:rPr>
            <a:t>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3" name="直線コネクタ 312"/>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4"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5" name="直線コネクタ 314"/>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6"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7" name="直線コネクタ 316"/>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131974</xdr:rowOff>
    </xdr:to>
    <xdr:cxnSp macro="">
      <xdr:nvCxnSpPr>
        <xdr:cNvPr id="318" name="直線コネクタ 317"/>
        <xdr:cNvCxnSpPr/>
      </xdr:nvCxnSpPr>
      <xdr:spPr>
        <a:xfrm>
          <a:off x="16179800" y="1038479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19"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0" name="フローチャート: 判断 319"/>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97790</xdr:rowOff>
    </xdr:to>
    <xdr:cxnSp macro="">
      <xdr:nvCxnSpPr>
        <xdr:cNvPr id="321" name="直線コネクタ 320"/>
        <xdr:cNvCxnSpPr/>
      </xdr:nvCxnSpPr>
      <xdr:spPr>
        <a:xfrm>
          <a:off x="15290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2" name="フローチャート: 判断 321"/>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3" name="テキスト ボックス 322"/>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71649</xdr:rowOff>
    </xdr:to>
    <xdr:cxnSp macro="">
      <xdr:nvCxnSpPr>
        <xdr:cNvPr id="324" name="直線コネクタ 323"/>
        <xdr:cNvCxnSpPr/>
      </xdr:nvCxnSpPr>
      <xdr:spPr>
        <a:xfrm flipV="1">
          <a:off x="14401800" y="1035462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5" name="フローチャート: 判断 324"/>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6" name="テキスト ボックス 325"/>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71649</xdr:rowOff>
    </xdr:to>
    <xdr:cxnSp macro="">
      <xdr:nvCxnSpPr>
        <xdr:cNvPr id="327" name="直線コネクタ 326"/>
        <xdr:cNvCxnSpPr/>
      </xdr:nvCxnSpPr>
      <xdr:spPr>
        <a:xfrm>
          <a:off x="13512800" y="1034055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29" name="テキスト ボックス 328"/>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37" name="楕円 336"/>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38" name="定員管理の状況該当値テキスト"/>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39" name="楕円 338"/>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0" name="テキスト ボックス 339"/>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1" name="楕円 340"/>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2" name="テキスト ボックス 341"/>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20849</xdr:rowOff>
    </xdr:from>
    <xdr:to>
      <xdr:col>68</xdr:col>
      <xdr:colOff>203200</xdr:colOff>
      <xdr:row>60</xdr:row>
      <xdr:rowOff>122449</xdr:rowOff>
    </xdr:to>
    <xdr:sp macro="" textlink="">
      <xdr:nvSpPr>
        <xdr:cNvPr id="343" name="楕円 342"/>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132626</xdr:rowOff>
    </xdr:from>
    <xdr:ext cx="762000" cy="259045"/>
    <xdr:sp macro="" textlink="">
      <xdr:nvSpPr>
        <xdr:cNvPr id="344" name="テキスト ボックス 343"/>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5" name="楕円 344"/>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46" name="テキスト ボックス 345"/>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起債を極力抑制した財政運営により、類似団体内順位では前年度と変わらず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位となっている。今後も臨時財政対策債の発行を抑制し、地方債残高の減少に取り組んでいく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2" name="直線コネクタ 371"/>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3"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4" name="直線コネクタ 373"/>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83820</xdr:rowOff>
    </xdr:to>
    <xdr:cxnSp macro="">
      <xdr:nvCxnSpPr>
        <xdr:cNvPr id="377" name="直線コネクタ 376"/>
        <xdr:cNvCxnSpPr/>
      </xdr:nvCxnSpPr>
      <xdr:spPr>
        <a:xfrm flipV="1">
          <a:off x="16179800" y="65892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78"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79" name="フローチャート: 判断 378"/>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98298</xdr:rowOff>
    </xdr:to>
    <xdr:cxnSp macro="">
      <xdr:nvCxnSpPr>
        <xdr:cNvPr id="380" name="直線コネクタ 379"/>
        <xdr:cNvCxnSpPr/>
      </xdr:nvCxnSpPr>
      <xdr:spPr>
        <a:xfrm flipV="1">
          <a:off x="15290800" y="65989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1" name="フローチャート: 判断 380"/>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2" name="テキスト ボックス 381"/>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98298</xdr:rowOff>
    </xdr:from>
    <xdr:to>
      <xdr:col>72</xdr:col>
      <xdr:colOff>203200</xdr:colOff>
      <xdr:row>38</xdr:row>
      <xdr:rowOff>146558</xdr:rowOff>
    </xdr:to>
    <xdr:cxnSp macro="">
      <xdr:nvCxnSpPr>
        <xdr:cNvPr id="383" name="直線コネクタ 382"/>
        <xdr:cNvCxnSpPr/>
      </xdr:nvCxnSpPr>
      <xdr:spPr>
        <a:xfrm flipV="1">
          <a:off x="14401800" y="66133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4" name="フローチャート: 判断 383"/>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5" name="テキスト ボックス 384"/>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146558</xdr:rowOff>
    </xdr:from>
    <xdr:to>
      <xdr:col>68</xdr:col>
      <xdr:colOff>152400</xdr:colOff>
      <xdr:row>39</xdr:row>
      <xdr:rowOff>28194</xdr:rowOff>
    </xdr:to>
    <xdr:cxnSp macro="">
      <xdr:nvCxnSpPr>
        <xdr:cNvPr id="386" name="直線コネクタ 385"/>
        <xdr:cNvCxnSpPr/>
      </xdr:nvCxnSpPr>
      <xdr:spPr>
        <a:xfrm flipV="1">
          <a:off x="13512800" y="66616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7" name="フローチャート: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89" name="フローチャート: 判断 388"/>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0" name="テキスト ボックス 389"/>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6" name="楕円 395"/>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116095</xdr:rowOff>
    </xdr:from>
    <xdr:ext cx="762000" cy="259045"/>
    <xdr:sp macro="" textlink="">
      <xdr:nvSpPr>
        <xdr:cNvPr id="397" name="公債費負担の状況該当値テキスト"/>
        <xdr:cNvSpPr txBox="1"/>
      </xdr:nvSpPr>
      <xdr:spPr>
        <a:xfrm>
          <a:off x="17106900" y="64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98" name="楕円 397"/>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399" name="テキスト ボックス 398"/>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47498</xdr:rowOff>
    </xdr:from>
    <xdr:to>
      <xdr:col>73</xdr:col>
      <xdr:colOff>44450</xdr:colOff>
      <xdr:row>38</xdr:row>
      <xdr:rowOff>149098</xdr:rowOff>
    </xdr:to>
    <xdr:sp macro="" textlink="">
      <xdr:nvSpPr>
        <xdr:cNvPr id="400" name="楕円 399"/>
        <xdr:cNvSpPr/>
      </xdr:nvSpPr>
      <xdr:spPr>
        <a:xfrm>
          <a:off x="15240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159275</xdr:rowOff>
    </xdr:from>
    <xdr:ext cx="762000" cy="259045"/>
    <xdr:sp macro="" textlink="">
      <xdr:nvSpPr>
        <xdr:cNvPr id="401" name="テキスト ボックス 400"/>
        <xdr:cNvSpPr txBox="1"/>
      </xdr:nvSpPr>
      <xdr:spPr>
        <a:xfrm>
          <a:off x="14909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95758</xdr:rowOff>
    </xdr:from>
    <xdr:to>
      <xdr:col>68</xdr:col>
      <xdr:colOff>203200</xdr:colOff>
      <xdr:row>39</xdr:row>
      <xdr:rowOff>25908</xdr:rowOff>
    </xdr:to>
    <xdr:sp macro="" textlink="">
      <xdr:nvSpPr>
        <xdr:cNvPr id="402" name="楕円 401"/>
        <xdr:cNvSpPr/>
      </xdr:nvSpPr>
      <xdr:spPr>
        <a:xfrm>
          <a:off x="143510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36085</xdr:rowOff>
    </xdr:from>
    <xdr:ext cx="762000" cy="259045"/>
    <xdr:sp macro="" textlink="">
      <xdr:nvSpPr>
        <xdr:cNvPr id="403" name="テキスト ボックス 402"/>
        <xdr:cNvSpPr txBox="1"/>
      </xdr:nvSpPr>
      <xdr:spPr>
        <a:xfrm>
          <a:off x="14020800" y="637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4" name="楕円 403"/>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5" name="テキスト ボックス 404"/>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2" name="直線コネクタ 431"/>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3"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4" name="直線コネクタ 433"/>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7"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38" name="フローチャート: 判断 437"/>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39" name="フローチャート: 判断 438"/>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0" name="テキスト ボックス 439"/>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1" name="フローチャート: 判断 440"/>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2" name="テキスト ボックス 441"/>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3" name="フローチャート: 判断 442"/>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4" name="テキスト ボックス 443"/>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5" name="フローチャート: 判断 444"/>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6" name="テキスト ボックス 445"/>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人件費の割合は前年度比</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の</a:t>
          </a:r>
          <a:r>
            <a:rPr kumimoji="1" lang="en-US" altLang="ja-JP" sz="900" b="0" i="0" baseline="0">
              <a:solidFill>
                <a:schemeClr val="dk1"/>
              </a:solidFill>
              <a:effectLst/>
              <a:latin typeface="+mn-lt"/>
              <a:ea typeface="+mn-ea"/>
              <a:cs typeface="+mn-cs"/>
            </a:rPr>
            <a:t>26.2</a:t>
          </a:r>
          <a:r>
            <a:rPr kumimoji="1" lang="ja-JP" altLang="ja-JP" sz="900" b="0" i="0" baseline="0">
              <a:solidFill>
                <a:schemeClr val="dk1"/>
              </a:solidFill>
              <a:effectLst/>
              <a:latin typeface="+mn-lt"/>
              <a:ea typeface="+mn-ea"/>
              <a:cs typeface="+mn-cs"/>
            </a:rPr>
            <a:t>％となった。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職員数の増加に伴い、時間外勤務手当は</a:t>
          </a:r>
          <a:r>
            <a:rPr kumimoji="1" lang="ja-JP" altLang="ja-JP" sz="900" b="0" i="0" baseline="0">
              <a:solidFill>
                <a:schemeClr val="dk1"/>
              </a:solidFill>
              <a:effectLst/>
              <a:latin typeface="+mn-lt"/>
              <a:ea typeface="+mn-ea"/>
              <a:cs typeface="+mn-cs"/>
            </a:rPr>
            <a:t>減となっているが期末勤勉手当</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支給月数の増加により</a:t>
          </a:r>
          <a:r>
            <a:rPr kumimoji="1" lang="ja-JP" altLang="en-US" sz="900" b="0" i="0" baseline="0">
              <a:solidFill>
                <a:schemeClr val="dk1"/>
              </a:solidFill>
              <a:effectLst/>
              <a:latin typeface="+mn-lt"/>
              <a:ea typeface="+mn-ea"/>
              <a:cs typeface="+mn-cs"/>
            </a:rPr>
            <a:t>増加しており、職員給は</a:t>
          </a:r>
          <a:r>
            <a:rPr kumimoji="1" lang="ja-JP" altLang="ja-JP" sz="900" b="0" i="0" baseline="0">
              <a:solidFill>
                <a:schemeClr val="dk1"/>
              </a:solidFill>
              <a:effectLst/>
              <a:latin typeface="+mn-lt"/>
              <a:ea typeface="+mn-ea"/>
              <a:cs typeface="+mn-cs"/>
            </a:rPr>
            <a:t>増加となった。</a:t>
          </a:r>
          <a:r>
            <a:rPr kumimoji="1" lang="ja-JP" altLang="en-US" sz="900" b="0" i="0" baseline="0">
              <a:solidFill>
                <a:schemeClr val="dk1"/>
              </a:solidFill>
              <a:effectLst/>
              <a:latin typeface="+mn-lt"/>
              <a:ea typeface="+mn-ea"/>
              <a:cs typeface="+mn-cs"/>
            </a:rPr>
            <a:t>また、心理カウンセラー等高コストの嘱託職員の配置があり委員等報酬も増加している。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分母にあ</a:t>
          </a:r>
          <a:r>
            <a:rPr kumimoji="1" lang="ja-JP" altLang="en-US" sz="1000" b="0" i="0" baseline="0">
              <a:solidFill>
                <a:schemeClr val="dk1"/>
              </a:solidFill>
              <a:effectLst/>
              <a:latin typeface="+mn-lt"/>
              <a:ea typeface="+mn-ea"/>
              <a:cs typeface="+mn-cs"/>
            </a:rPr>
            <a:t>たる</a:t>
          </a:r>
          <a:r>
            <a:rPr kumimoji="1" lang="ja-JP" altLang="ja-JP" sz="1000" b="0" i="0" baseline="0">
              <a:solidFill>
                <a:schemeClr val="dk1"/>
              </a:solidFill>
              <a:effectLst/>
              <a:latin typeface="+mn-lt"/>
              <a:ea typeface="+mn-ea"/>
              <a:cs typeface="+mn-cs"/>
            </a:rPr>
            <a:t>経常一般財源</a:t>
          </a:r>
          <a:r>
            <a:rPr kumimoji="1" lang="ja-JP" altLang="en-US" sz="1000" b="0" i="0" baseline="0">
              <a:solidFill>
                <a:schemeClr val="dk1"/>
              </a:solidFill>
              <a:effectLst/>
              <a:latin typeface="+mn-lt"/>
              <a:ea typeface="+mn-ea"/>
              <a:cs typeface="+mn-cs"/>
            </a:rPr>
            <a:t>の増加割合</a:t>
          </a:r>
          <a:r>
            <a:rPr kumimoji="1" lang="ja-JP" altLang="ja-JP" sz="1000" b="0" i="0" baseline="0">
              <a:solidFill>
                <a:schemeClr val="dk1"/>
              </a:solidFill>
              <a:effectLst/>
              <a:latin typeface="+mn-lt"/>
              <a:ea typeface="+mn-ea"/>
              <a:cs typeface="+mn-cs"/>
            </a:rPr>
            <a:t>以上に</a:t>
          </a:r>
          <a:r>
            <a:rPr kumimoji="1" lang="ja-JP" altLang="en-US" sz="1000" b="0" i="0" baseline="0">
              <a:solidFill>
                <a:schemeClr val="dk1"/>
              </a:solidFill>
              <a:effectLst/>
              <a:latin typeface="+mn-lt"/>
              <a:ea typeface="+mn-ea"/>
              <a:cs typeface="+mn-cs"/>
            </a:rPr>
            <a:t>増加した</a:t>
          </a:r>
          <a:r>
            <a:rPr kumimoji="1" lang="ja-JP" altLang="ja-JP" sz="1000" b="0" i="0" baseline="0">
              <a:solidFill>
                <a:schemeClr val="dk1"/>
              </a:solidFill>
              <a:effectLst/>
              <a:latin typeface="+mn-lt"/>
              <a:ea typeface="+mn-ea"/>
              <a:cs typeface="+mn-cs"/>
            </a:rPr>
            <a:t>ため、全体的な割合は</a:t>
          </a:r>
          <a:r>
            <a:rPr kumimoji="1" lang="ja-JP" altLang="en-US" sz="1000" b="0" i="0" baseline="0">
              <a:solidFill>
                <a:schemeClr val="dk1"/>
              </a:solidFill>
              <a:effectLst/>
              <a:latin typeface="+mn-lt"/>
              <a:ea typeface="+mn-ea"/>
              <a:cs typeface="+mn-cs"/>
            </a:rPr>
            <a:t>増加</a:t>
          </a:r>
          <a:r>
            <a:rPr kumimoji="1" lang="ja-JP" altLang="ja-JP" sz="1000" b="0" i="0" baseline="0">
              <a:solidFill>
                <a:schemeClr val="dk1"/>
              </a:solidFill>
              <a:effectLst/>
              <a:latin typeface="+mn-lt"/>
              <a:ea typeface="+mn-ea"/>
              <a:cs typeface="+mn-cs"/>
            </a:rPr>
            <a:t>している。</a:t>
          </a:r>
          <a:r>
            <a:rPr kumimoji="1" lang="ja-JP" altLang="ja-JP" sz="900" b="0" i="0" baseline="0">
              <a:solidFill>
                <a:schemeClr val="dk1"/>
              </a:solidFill>
              <a:effectLst/>
              <a:latin typeface="+mn-lt"/>
              <a:ea typeface="+mn-ea"/>
              <a:cs typeface="+mn-cs"/>
            </a:rPr>
            <a:t>類似団体内平均、全国</a:t>
          </a:r>
          <a:r>
            <a:rPr kumimoji="1" lang="ja-JP" altLang="ja-JP" sz="800" b="0" i="0" baseline="0">
              <a:solidFill>
                <a:schemeClr val="dk1"/>
              </a:solidFill>
              <a:effectLst/>
              <a:latin typeface="+mn-lt"/>
              <a:ea typeface="+mn-ea"/>
              <a:cs typeface="+mn-cs"/>
            </a:rPr>
            <a:t>平均</a:t>
          </a:r>
          <a:r>
            <a:rPr kumimoji="1" lang="ja-JP" altLang="ja-JP" sz="900" b="0" i="0" baseline="0">
              <a:solidFill>
                <a:schemeClr val="dk1"/>
              </a:solidFill>
              <a:effectLst/>
              <a:latin typeface="+mn-lt"/>
              <a:ea typeface="+mn-ea"/>
              <a:cs typeface="+mn-cs"/>
            </a:rPr>
            <a:t>、東京都平均いずれと比較しても福生市の人件費割合は高い傾向にある。事務事業の改善や見直しによる業務の効率化、職員の定員適正化を図り人件費の抑制に努めていく。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6" name="直線コネクタ 65"/>
        <xdr:cNvCxnSpPr/>
      </xdr:nvCxnSpPr>
      <xdr:spPr>
        <a:xfrm>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27940</xdr:rowOff>
    </xdr:to>
    <xdr:cxnSp macro="">
      <xdr:nvCxnSpPr>
        <xdr:cNvPr id="69" name="直線コネクタ 68"/>
        <xdr:cNvCxnSpPr/>
      </xdr:nvCxnSpPr>
      <xdr:spPr>
        <a:xfrm flipV="1">
          <a:off x="3098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27940</xdr:rowOff>
    </xdr:to>
    <xdr:cxnSp macro="">
      <xdr:nvCxnSpPr>
        <xdr:cNvPr id="72" name="直線コネクタ 71"/>
        <xdr:cNvCxnSpPr/>
      </xdr:nvCxnSpPr>
      <xdr:spPr>
        <a:xfrm>
          <a:off x="2209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66040</xdr:rowOff>
    </xdr:to>
    <xdr:cxnSp macro="">
      <xdr:nvCxnSpPr>
        <xdr:cNvPr id="75" name="直線コネクタ 74"/>
        <xdr:cNvCxnSpPr/>
      </xdr:nvCxnSpPr>
      <xdr:spPr>
        <a:xfrm flipV="1">
          <a:off x="1320800" y="647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物件費においては、防災食育センター</a:t>
          </a:r>
          <a:r>
            <a:rPr kumimoji="1" lang="ja-JP" altLang="en-US" sz="1100" b="0" i="0" baseline="0">
              <a:solidFill>
                <a:schemeClr val="dk1"/>
              </a:solidFill>
              <a:effectLst/>
              <a:latin typeface="+mn-lt"/>
              <a:ea typeface="+mn-ea"/>
              <a:cs typeface="+mn-cs"/>
            </a:rPr>
            <a:t>の通年での</a:t>
          </a:r>
          <a:r>
            <a:rPr kumimoji="1" lang="ja-JP" altLang="ja-JP" sz="1100" b="0" i="0" baseline="0">
              <a:solidFill>
                <a:schemeClr val="dk1"/>
              </a:solidFill>
              <a:effectLst/>
              <a:latin typeface="+mn-lt"/>
              <a:ea typeface="+mn-ea"/>
              <a:cs typeface="+mn-cs"/>
            </a:rPr>
            <a:t>稼動に伴う維持管理経費の増加等により、前年度比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およそ３分の２は各種委託料が占めており、施設やシステムの保守委託から各事業の事業・事務委託等内容は様々である。委託内容の見直しや、事務事業の改善・効率化に伴う新規委託の実施等、行政コストの効率化に努め財政運営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115570</xdr:rowOff>
    </xdr:to>
    <xdr:cxnSp macro="">
      <xdr:nvCxnSpPr>
        <xdr:cNvPr id="125" name="直線コネクタ 124"/>
        <xdr:cNvCxnSpPr/>
      </xdr:nvCxnSpPr>
      <xdr:spPr>
        <a:xfrm>
          <a:off x="15671800" y="2993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78994</xdr:rowOff>
    </xdr:to>
    <xdr:cxnSp macro="">
      <xdr:nvCxnSpPr>
        <xdr:cNvPr id="128" name="直線コネクタ 127"/>
        <xdr:cNvCxnSpPr/>
      </xdr:nvCxnSpPr>
      <xdr:spPr>
        <a:xfrm>
          <a:off x="14782800" y="2966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17</xdr:row>
      <xdr:rowOff>51562</xdr:rowOff>
    </xdr:to>
    <xdr:cxnSp macro="">
      <xdr:nvCxnSpPr>
        <xdr:cNvPr id="131" name="直線コネクタ 130"/>
        <xdr:cNvCxnSpPr/>
      </xdr:nvCxnSpPr>
      <xdr:spPr>
        <a:xfrm>
          <a:off x="13893800" y="28381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131572</xdr:rowOff>
    </xdr:to>
    <xdr:cxnSp macro="">
      <xdr:nvCxnSpPr>
        <xdr:cNvPr id="134" name="直線コネクタ 133"/>
        <xdr:cNvCxnSpPr/>
      </xdr:nvCxnSpPr>
      <xdr:spPr>
        <a:xfrm flipV="1">
          <a:off x="13004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扶助</a:t>
          </a:r>
          <a:r>
            <a:rPr kumimoji="1" lang="ja-JP" altLang="ja-JP" sz="1100" b="0" i="0" baseline="0">
              <a:solidFill>
                <a:schemeClr val="dk1"/>
              </a:solidFill>
              <a:effectLst/>
              <a:latin typeface="+mn-lt"/>
              <a:ea typeface="+mn-ea"/>
              <a:cs typeface="+mn-cs"/>
            </a:rPr>
            <a:t>費の割合は前年度比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12.4</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ポイントと</a:t>
          </a:r>
          <a:r>
            <a:rPr kumimoji="1" lang="ja-JP" altLang="en-US" sz="1100" b="0" i="0" baseline="0">
              <a:solidFill>
                <a:schemeClr val="dk1"/>
              </a:solidFill>
              <a:effectLst/>
              <a:latin typeface="+mn-lt"/>
              <a:ea typeface="+mn-ea"/>
              <a:cs typeface="+mn-cs"/>
            </a:rPr>
            <a:t>大きく高くなっている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136</a:t>
          </a:r>
          <a:r>
            <a:rPr kumimoji="1" lang="ja-JP" altLang="en-US" sz="1100" b="0" i="0" baseline="0">
              <a:solidFill>
                <a:schemeClr val="dk1"/>
              </a:solidFill>
              <a:effectLst/>
              <a:latin typeface="+mn-lt"/>
              <a:ea typeface="+mn-ea"/>
              <a:cs typeface="+mn-cs"/>
            </a:rPr>
            <a:t>百万円増加し、</a:t>
          </a:r>
          <a:r>
            <a:rPr kumimoji="1" lang="ja-JP" altLang="ja-JP" sz="1100" b="0" i="0" baseline="0">
              <a:solidFill>
                <a:schemeClr val="dk1"/>
              </a:solidFill>
              <a:effectLst/>
              <a:latin typeface="+mn-lt"/>
              <a:ea typeface="+mn-ea"/>
              <a:cs typeface="+mn-cs"/>
            </a:rPr>
            <a:t>一般財源負担</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増加して</a:t>
          </a:r>
          <a:r>
            <a:rPr kumimoji="1" lang="ja-JP" altLang="en-US" sz="1100" b="0" i="0" baseline="0">
              <a:solidFill>
                <a:schemeClr val="dk1"/>
              </a:solidFill>
              <a:effectLst/>
              <a:latin typeface="+mn-lt"/>
              <a:ea typeface="+mn-ea"/>
              <a:cs typeface="+mn-cs"/>
            </a:rPr>
            <a:t>いる。児童福祉費や障害福祉費の上昇に歯止めがかからない状況となっている。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45357</xdr:rowOff>
    </xdr:to>
    <xdr:cxnSp macro="">
      <xdr:nvCxnSpPr>
        <xdr:cNvPr id="188" name="直線コネクタ 187"/>
        <xdr:cNvCxnSpPr/>
      </xdr:nvCxnSpPr>
      <xdr:spPr>
        <a:xfrm>
          <a:off x="3987800" y="10234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118835</xdr:rowOff>
    </xdr:to>
    <xdr:cxnSp macro="">
      <xdr:nvCxnSpPr>
        <xdr:cNvPr id="191" name="直線コネクタ 190"/>
        <xdr:cNvCxnSpPr/>
      </xdr:nvCxnSpPr>
      <xdr:spPr>
        <a:xfrm>
          <a:off x="3098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118835</xdr:rowOff>
    </xdr:to>
    <xdr:cxnSp macro="">
      <xdr:nvCxnSpPr>
        <xdr:cNvPr id="194" name="直線コネクタ 193"/>
        <xdr:cNvCxnSpPr/>
      </xdr:nvCxnSpPr>
      <xdr:spPr>
        <a:xfrm>
          <a:off x="2209800" y="10071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127000</xdr:rowOff>
    </xdr:to>
    <xdr:cxnSp macro="">
      <xdr:nvCxnSpPr>
        <xdr:cNvPr id="197" name="直線コネクタ 196"/>
        <xdr:cNvCxnSpPr/>
      </xdr:nvCxnSpPr>
      <xdr:spPr>
        <a:xfrm>
          <a:off x="1320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7" name="楕円 206"/>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08"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9" name="楕円 208"/>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0" name="テキスト ボックス 209"/>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1" name="楕円 210"/>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2" name="テキスト ボックス 211"/>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その他は前年度比</a:t>
          </a:r>
          <a:r>
            <a:rPr kumimoji="1" lang="en-US" altLang="ja-JP" sz="800" b="0" i="0" baseline="0">
              <a:solidFill>
                <a:schemeClr val="dk1"/>
              </a:solidFill>
              <a:effectLst/>
              <a:latin typeface="+mn-lt"/>
              <a:ea typeface="+mn-ea"/>
              <a:cs typeface="+mn-cs"/>
            </a:rPr>
            <a:t>0.7</a:t>
          </a:r>
          <a:r>
            <a:rPr kumimoji="1" lang="ja-JP" altLang="ja-JP" sz="800" b="0" i="0" baseline="0">
              <a:solidFill>
                <a:schemeClr val="dk1"/>
              </a:solidFill>
              <a:effectLst/>
              <a:latin typeface="+mn-lt"/>
              <a:ea typeface="+mn-ea"/>
              <a:cs typeface="+mn-cs"/>
            </a:rPr>
            <a:t>ポイントの増、類似団体内平均より</a:t>
          </a:r>
          <a:r>
            <a:rPr kumimoji="1" lang="en-US" altLang="ja-JP" sz="800" b="0" i="0" baseline="0">
              <a:solidFill>
                <a:schemeClr val="dk1"/>
              </a:solidFill>
              <a:effectLst/>
              <a:latin typeface="+mn-lt"/>
              <a:ea typeface="+mn-ea"/>
              <a:cs typeface="+mn-cs"/>
            </a:rPr>
            <a:t>1.1</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低い</a:t>
          </a:r>
          <a:r>
            <a:rPr kumimoji="1" lang="en-US" altLang="ja-JP" sz="800" b="0" i="0" baseline="0">
              <a:solidFill>
                <a:schemeClr val="dk1"/>
              </a:solidFill>
              <a:effectLst/>
              <a:latin typeface="+mn-lt"/>
              <a:ea typeface="+mn-ea"/>
              <a:cs typeface="+mn-cs"/>
            </a:rPr>
            <a:t>12.8</a:t>
          </a:r>
          <a:r>
            <a:rPr kumimoji="1" lang="ja-JP" altLang="ja-JP" sz="8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その他のうち、維持補修費については前年度比</a:t>
          </a:r>
          <a:r>
            <a:rPr kumimoji="1" lang="en-US" altLang="ja-JP" sz="800" b="0" i="0" baseline="0">
              <a:solidFill>
                <a:schemeClr val="dk1"/>
              </a:solidFill>
              <a:effectLst/>
              <a:latin typeface="+mn-lt"/>
              <a:ea typeface="+mn-ea"/>
              <a:cs typeface="+mn-cs"/>
            </a:rPr>
            <a:t>0.1</a:t>
          </a:r>
          <a:r>
            <a:rPr kumimoji="1" lang="ja-JP" altLang="ja-JP" sz="800" b="0" i="0" baseline="0">
              <a:solidFill>
                <a:schemeClr val="dk1"/>
              </a:solidFill>
              <a:effectLst/>
              <a:latin typeface="+mn-lt"/>
              <a:ea typeface="+mn-ea"/>
              <a:cs typeface="+mn-cs"/>
            </a:rPr>
            <a:t>ポイントの減、</a:t>
          </a:r>
          <a:r>
            <a:rPr kumimoji="1" lang="ja-JP" altLang="en-US" sz="800" b="0" i="0" baseline="0">
              <a:solidFill>
                <a:schemeClr val="dk1"/>
              </a:solidFill>
              <a:effectLst/>
              <a:latin typeface="+mn-lt"/>
              <a:ea typeface="+mn-ea"/>
              <a:cs typeface="+mn-cs"/>
            </a:rPr>
            <a:t>特定財源の増加等により一般財源は</a:t>
          </a:r>
          <a:r>
            <a:rPr kumimoji="1" lang="ja-JP" altLang="ja-JP" sz="800" b="0" i="0" baseline="0">
              <a:solidFill>
                <a:schemeClr val="dk1"/>
              </a:solidFill>
              <a:effectLst/>
              <a:latin typeface="+mn-lt"/>
              <a:ea typeface="+mn-ea"/>
              <a:cs typeface="+mn-cs"/>
            </a:rPr>
            <a:t>全体で</a:t>
          </a:r>
          <a:r>
            <a:rPr kumimoji="1" lang="en-US" altLang="ja-JP" sz="800" b="0" i="0" baseline="0">
              <a:solidFill>
                <a:schemeClr val="dk1"/>
              </a:solidFill>
              <a:effectLst/>
              <a:latin typeface="+mn-lt"/>
              <a:ea typeface="+mn-ea"/>
              <a:cs typeface="+mn-cs"/>
            </a:rPr>
            <a:t>9</a:t>
          </a:r>
          <a:r>
            <a:rPr kumimoji="1" lang="ja-JP" altLang="ja-JP" sz="800" b="0" i="0" baseline="0">
              <a:solidFill>
                <a:schemeClr val="dk1"/>
              </a:solidFill>
              <a:effectLst/>
              <a:latin typeface="+mn-lt"/>
              <a:ea typeface="+mn-ea"/>
              <a:cs typeface="+mn-cs"/>
            </a:rPr>
            <a:t>百万円の減となった。</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繰出金については前年度比</a:t>
          </a:r>
          <a:r>
            <a:rPr kumimoji="1" lang="en-US" altLang="ja-JP" sz="800" b="0" i="0" baseline="0">
              <a:solidFill>
                <a:schemeClr val="dk1"/>
              </a:solidFill>
              <a:effectLst/>
              <a:latin typeface="+mn-lt"/>
              <a:ea typeface="+mn-ea"/>
              <a:cs typeface="+mn-cs"/>
            </a:rPr>
            <a:t>0.7</a:t>
          </a:r>
          <a:r>
            <a:rPr kumimoji="1" lang="ja-JP" altLang="ja-JP" sz="800" b="0" i="0" baseline="0">
              <a:solidFill>
                <a:schemeClr val="dk1"/>
              </a:solidFill>
              <a:effectLst/>
              <a:latin typeface="+mn-lt"/>
              <a:ea typeface="+mn-ea"/>
              <a:cs typeface="+mn-cs"/>
            </a:rPr>
            <a:t>ポイントの増。</a:t>
          </a:r>
          <a:r>
            <a:rPr kumimoji="1" lang="ja-JP" altLang="en-US" sz="800" b="0" i="0" baseline="0">
              <a:solidFill>
                <a:schemeClr val="dk1"/>
              </a:solidFill>
              <a:effectLst/>
              <a:latin typeface="+mn-lt"/>
              <a:ea typeface="+mn-ea"/>
              <a:cs typeface="+mn-cs"/>
            </a:rPr>
            <a:t>後期高齢者医療</a:t>
          </a:r>
          <a:r>
            <a:rPr kumimoji="1" lang="ja-JP" altLang="ja-JP" sz="800" b="0" i="0" baseline="0">
              <a:solidFill>
                <a:schemeClr val="dk1"/>
              </a:solidFill>
              <a:effectLst/>
              <a:latin typeface="+mn-lt"/>
              <a:ea typeface="+mn-ea"/>
              <a:cs typeface="+mn-cs"/>
            </a:rPr>
            <a:t>特別会計</a:t>
          </a:r>
          <a:r>
            <a:rPr kumimoji="1" lang="ja-JP" altLang="en-US" sz="800" b="0" i="0" baseline="0">
              <a:solidFill>
                <a:schemeClr val="dk1"/>
              </a:solidFill>
              <a:effectLst/>
              <a:latin typeface="+mn-lt"/>
              <a:ea typeface="+mn-ea"/>
              <a:cs typeface="+mn-cs"/>
            </a:rPr>
            <a:t>及び国民健康保険特別</a:t>
          </a:r>
          <a:r>
            <a:rPr kumimoji="1" lang="ja-JP" altLang="ja-JP" sz="800" b="0" i="0" baseline="0">
              <a:solidFill>
                <a:schemeClr val="dk1"/>
              </a:solidFill>
              <a:effectLst/>
              <a:latin typeface="+mn-lt"/>
              <a:ea typeface="+mn-ea"/>
              <a:cs typeface="+mn-cs"/>
            </a:rPr>
            <a:t>への繰出金の増が主な要因となっている。</a:t>
          </a:r>
          <a:endParaRPr lang="ja-JP" altLang="ja-JP" sz="1000">
            <a:effectLst/>
          </a:endParaRPr>
        </a:p>
        <a:p>
          <a:r>
            <a:rPr kumimoji="1" lang="ja-JP" altLang="ja-JP" sz="800" b="0" i="0" baseline="0">
              <a:solidFill>
                <a:schemeClr val="dk1"/>
              </a:solidFill>
              <a:effectLst/>
              <a:latin typeface="+mn-lt"/>
              <a:ea typeface="+mn-ea"/>
              <a:cs typeface="+mn-cs"/>
            </a:rPr>
            <a:t>　施設や設備の老朽化に伴う維持補修については、</a:t>
          </a:r>
          <a:r>
            <a:rPr kumimoji="1" lang="ja-JP" altLang="en-US" sz="800" b="0" i="0" baseline="0">
              <a:solidFill>
                <a:schemeClr val="dk1"/>
              </a:solidFill>
              <a:effectLst/>
              <a:latin typeface="+mn-lt"/>
              <a:ea typeface="+mn-ea"/>
              <a:cs typeface="+mn-cs"/>
            </a:rPr>
            <a:t>今後、個別施設計画の策定</a:t>
          </a:r>
          <a:r>
            <a:rPr kumimoji="1" lang="ja-JP" altLang="ja-JP" sz="800" b="0" i="0" baseline="0">
              <a:solidFill>
                <a:schemeClr val="dk1"/>
              </a:solidFill>
              <a:effectLst/>
              <a:latin typeface="+mn-lt"/>
              <a:ea typeface="+mn-ea"/>
              <a:cs typeface="+mn-cs"/>
            </a:rPr>
            <a:t>を踏まえ費用の平準化を図っていき、特別会計への繰出金については受益者負担の適正化を推進し、抑制に努めていく。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105773</xdr:rowOff>
    </xdr:to>
    <xdr:cxnSp macro="">
      <xdr:nvCxnSpPr>
        <xdr:cNvPr id="251" name="直線コネクタ 250"/>
        <xdr:cNvCxnSpPr/>
      </xdr:nvCxnSpPr>
      <xdr:spPr>
        <a:xfrm>
          <a:off x="15671800" y="94898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60053</xdr:rowOff>
    </xdr:to>
    <xdr:cxnSp macro="">
      <xdr:nvCxnSpPr>
        <xdr:cNvPr id="254" name="直線コネクタ 253"/>
        <xdr:cNvCxnSpPr/>
      </xdr:nvCxnSpPr>
      <xdr:spPr>
        <a:xfrm>
          <a:off x="14782800" y="94898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60053</xdr:rowOff>
    </xdr:to>
    <xdr:cxnSp macro="">
      <xdr:nvCxnSpPr>
        <xdr:cNvPr id="257" name="直線コネクタ 256"/>
        <xdr:cNvCxnSpPr/>
      </xdr:nvCxnSpPr>
      <xdr:spPr>
        <a:xfrm>
          <a:off x="13893800" y="94506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55</xdr:row>
      <xdr:rowOff>20865</xdr:rowOff>
    </xdr:to>
    <xdr:cxnSp macro="">
      <xdr:nvCxnSpPr>
        <xdr:cNvPr id="260" name="直線コネクタ 259"/>
        <xdr:cNvCxnSpPr/>
      </xdr:nvCxnSpPr>
      <xdr:spPr>
        <a:xfrm>
          <a:off x="13004800" y="9437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2" name="楕円 271"/>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3" name="テキスト ボックス 272"/>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4" name="楕円 273"/>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5" name="テキスト ボックス 274"/>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78" name="楕円 277"/>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79" name="テキスト ボックス 278"/>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補助費等は、前年度比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補助費等の内訳のうち、およそ９割が一部事務組合等への補助金や負担金となっている。補助内容の見直しも含め、適正化を図っていく。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50256</xdr:rowOff>
    </xdr:from>
    <xdr:to>
      <xdr:col>82</xdr:col>
      <xdr:colOff>107950</xdr:colOff>
      <xdr:row>37</xdr:row>
      <xdr:rowOff>69850</xdr:rowOff>
    </xdr:to>
    <xdr:cxnSp macro="">
      <xdr:nvCxnSpPr>
        <xdr:cNvPr id="313" name="直線コネクタ 312"/>
        <xdr:cNvCxnSpPr/>
      </xdr:nvCxnSpPr>
      <xdr:spPr>
        <a:xfrm>
          <a:off x="15671800" y="63939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30661</xdr:rowOff>
    </xdr:from>
    <xdr:to>
      <xdr:col>78</xdr:col>
      <xdr:colOff>69850</xdr:colOff>
      <xdr:row>37</xdr:row>
      <xdr:rowOff>50256</xdr:rowOff>
    </xdr:to>
    <xdr:cxnSp macro="">
      <xdr:nvCxnSpPr>
        <xdr:cNvPr id="316" name="直線コネクタ 315"/>
        <xdr:cNvCxnSpPr/>
      </xdr:nvCxnSpPr>
      <xdr:spPr>
        <a:xfrm>
          <a:off x="14782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11067</xdr:rowOff>
    </xdr:from>
    <xdr:to>
      <xdr:col>73</xdr:col>
      <xdr:colOff>180975</xdr:colOff>
      <xdr:row>37</xdr:row>
      <xdr:rowOff>30661</xdr:rowOff>
    </xdr:to>
    <xdr:cxnSp macro="">
      <xdr:nvCxnSpPr>
        <xdr:cNvPr id="319" name="直線コネクタ 318"/>
        <xdr:cNvCxnSpPr/>
      </xdr:nvCxnSpPr>
      <xdr:spPr>
        <a:xfrm>
          <a:off x="13893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11067</xdr:rowOff>
    </xdr:from>
    <xdr:to>
      <xdr:col>69</xdr:col>
      <xdr:colOff>92075</xdr:colOff>
      <xdr:row>38</xdr:row>
      <xdr:rowOff>35560</xdr:rowOff>
    </xdr:to>
    <xdr:cxnSp macro="">
      <xdr:nvCxnSpPr>
        <xdr:cNvPr id="322" name="直線コネクタ 321"/>
        <xdr:cNvCxnSpPr/>
      </xdr:nvCxnSpPr>
      <xdr:spPr>
        <a:xfrm flipV="1">
          <a:off x="13004800" y="635471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170906</xdr:rowOff>
    </xdr:from>
    <xdr:to>
      <xdr:col>78</xdr:col>
      <xdr:colOff>120650</xdr:colOff>
      <xdr:row>37</xdr:row>
      <xdr:rowOff>101056</xdr:rowOff>
    </xdr:to>
    <xdr:sp macro="" textlink="">
      <xdr:nvSpPr>
        <xdr:cNvPr id="334" name="楕円 333"/>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35" name="テキスト ボックス 334"/>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151311</xdr:rowOff>
    </xdr:from>
    <xdr:to>
      <xdr:col>74</xdr:col>
      <xdr:colOff>31750</xdr:colOff>
      <xdr:row>37</xdr:row>
      <xdr:rowOff>81461</xdr:rowOff>
    </xdr:to>
    <xdr:sp macro="" textlink="">
      <xdr:nvSpPr>
        <xdr:cNvPr id="336" name="楕円 335"/>
        <xdr:cNvSpPr/>
      </xdr:nvSpPr>
      <xdr:spPr>
        <a:xfrm>
          <a:off x="14732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66238</xdr:rowOff>
    </xdr:from>
    <xdr:ext cx="762000" cy="259045"/>
    <xdr:sp macro="" textlink="">
      <xdr:nvSpPr>
        <xdr:cNvPr id="337" name="テキスト ボックス 336"/>
        <xdr:cNvSpPr txBox="1"/>
      </xdr:nvSpPr>
      <xdr:spPr>
        <a:xfrm>
          <a:off x="14401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131717</xdr:rowOff>
    </xdr:from>
    <xdr:to>
      <xdr:col>69</xdr:col>
      <xdr:colOff>142875</xdr:colOff>
      <xdr:row>37</xdr:row>
      <xdr:rowOff>61867</xdr:rowOff>
    </xdr:to>
    <xdr:sp macro="" textlink="">
      <xdr:nvSpPr>
        <xdr:cNvPr id="338" name="楕円 337"/>
        <xdr:cNvSpPr/>
      </xdr:nvSpPr>
      <xdr:spPr>
        <a:xfrm>
          <a:off x="13843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46644</xdr:rowOff>
    </xdr:from>
    <xdr:ext cx="762000" cy="259045"/>
    <xdr:sp macro="" textlink="">
      <xdr:nvSpPr>
        <xdr:cNvPr id="339" name="テキスト ボックス 338"/>
        <xdr:cNvSpPr txBox="1"/>
      </xdr:nvSpPr>
      <xdr:spPr>
        <a:xfrm>
          <a:off x="13512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0" name="楕円 33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1" name="テキスト ボックス 34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9.7</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年度借入地方債の償還開始があるものの、償還が終了したものもあり、公債費総額は</a:t>
          </a:r>
          <a:r>
            <a:rPr kumimoji="1" lang="en-US" altLang="ja-JP" sz="1100" b="0" i="0" baseline="0">
              <a:solidFill>
                <a:schemeClr val="dk1"/>
              </a:solidFill>
              <a:effectLst/>
              <a:latin typeface="+mn-lt"/>
              <a:ea typeface="+mn-ea"/>
              <a:cs typeface="+mn-cs"/>
            </a:rPr>
            <a:t>16,683</a:t>
          </a:r>
          <a:r>
            <a:rPr kumimoji="1" lang="ja-JP" altLang="ja-JP" sz="1100" b="0" i="0" baseline="0">
              <a:solidFill>
                <a:schemeClr val="dk1"/>
              </a:solidFill>
              <a:effectLst/>
              <a:latin typeface="+mn-lt"/>
              <a:ea typeface="+mn-ea"/>
              <a:cs typeface="+mn-cs"/>
            </a:rPr>
            <a:t>千円減少した。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今後も可能な限り起債の発行を抑制し現在の水準を維持していく。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74</xdr:row>
      <xdr:rowOff>163576</xdr:rowOff>
    </xdr:to>
    <xdr:cxnSp macro="">
      <xdr:nvCxnSpPr>
        <xdr:cNvPr id="371" name="直線コネクタ 370"/>
        <xdr:cNvCxnSpPr/>
      </xdr:nvCxnSpPr>
      <xdr:spPr>
        <a:xfrm flipV="1">
          <a:off x="3987800" y="12841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163576</xdr:rowOff>
    </xdr:from>
    <xdr:to>
      <xdr:col>19</xdr:col>
      <xdr:colOff>187325</xdr:colOff>
      <xdr:row>75</xdr:row>
      <xdr:rowOff>1270</xdr:rowOff>
    </xdr:to>
    <xdr:cxnSp macro="">
      <xdr:nvCxnSpPr>
        <xdr:cNvPr id="374" name="直線コネクタ 373"/>
        <xdr:cNvCxnSpPr/>
      </xdr:nvCxnSpPr>
      <xdr:spPr>
        <a:xfrm flipV="1">
          <a:off x="3098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1270</xdr:rowOff>
    </xdr:to>
    <xdr:cxnSp macro="">
      <xdr:nvCxnSpPr>
        <xdr:cNvPr id="377" name="直線コネクタ 376"/>
        <xdr:cNvCxnSpPr/>
      </xdr:nvCxnSpPr>
      <xdr:spPr>
        <a:xfrm>
          <a:off x="2209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74422</xdr:rowOff>
    </xdr:to>
    <xdr:cxnSp macro="">
      <xdr:nvCxnSpPr>
        <xdr:cNvPr id="380" name="直線コネクタ 379"/>
        <xdr:cNvCxnSpPr/>
      </xdr:nvCxnSpPr>
      <xdr:spPr>
        <a:xfrm flipV="1">
          <a:off x="1320800" y="12850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90" name="楕円 389"/>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12209</xdr:rowOff>
    </xdr:from>
    <xdr:ext cx="762000" cy="259045"/>
    <xdr:sp macro="" textlink="">
      <xdr:nvSpPr>
        <xdr:cNvPr id="391" name="公債費該当値テキスト"/>
        <xdr:cNvSpPr txBox="1"/>
      </xdr:nvSpPr>
      <xdr:spPr>
        <a:xfrm>
          <a:off x="4914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112776</xdr:rowOff>
    </xdr:from>
    <xdr:to>
      <xdr:col>20</xdr:col>
      <xdr:colOff>38100</xdr:colOff>
      <xdr:row>75</xdr:row>
      <xdr:rowOff>42926</xdr:rowOff>
    </xdr:to>
    <xdr:sp macro="" textlink="">
      <xdr:nvSpPr>
        <xdr:cNvPr id="392" name="楕円 391"/>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53103</xdr:rowOff>
    </xdr:from>
    <xdr:ext cx="736600" cy="259045"/>
    <xdr:sp macro="" textlink="">
      <xdr:nvSpPr>
        <xdr:cNvPr id="393" name="テキスト ボックス 392"/>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4" name="楕円 393"/>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5" name="テキスト ボックス 394"/>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96" name="楕円 395"/>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97" name="テキスト ボックス 396"/>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8" name="楕円 397"/>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9" name="テキスト ボックス 398"/>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9.1</a:t>
          </a:r>
          <a:r>
            <a:rPr kumimoji="1" lang="ja-JP" altLang="ja-JP" sz="1100" b="0" i="0" baseline="0">
              <a:solidFill>
                <a:schemeClr val="dk1"/>
              </a:solidFill>
              <a:effectLst/>
              <a:latin typeface="+mn-lt"/>
              <a:ea typeface="+mn-ea"/>
              <a:cs typeface="+mn-cs"/>
            </a:rPr>
            <a:t>ポイント増で、</a:t>
          </a:r>
          <a:r>
            <a:rPr kumimoji="1" lang="en-US" altLang="ja-JP" sz="1100" b="0" i="0" baseline="0">
              <a:solidFill>
                <a:schemeClr val="dk1"/>
              </a:solidFill>
              <a:effectLst/>
              <a:latin typeface="+mn-lt"/>
              <a:ea typeface="+mn-ea"/>
              <a:cs typeface="+mn-cs"/>
            </a:rPr>
            <a:t>87.5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維持補修費は前年度より減少しているが、人件費、扶助費、物件費、補助費等、繰出金は前年度より増加している。公債費以外全体で見ると前年度より</a:t>
          </a:r>
          <a:r>
            <a:rPr kumimoji="1" lang="ja-JP" altLang="en-US" sz="1100" b="0" i="0" baseline="0">
              <a:solidFill>
                <a:schemeClr val="dk1"/>
              </a:solidFill>
              <a:effectLst/>
              <a:latin typeface="+mn-lt"/>
              <a:ea typeface="+mn-ea"/>
              <a:cs typeface="+mn-cs"/>
            </a:rPr>
            <a:t>経常経費充当一般財源等</a:t>
          </a:r>
          <a:r>
            <a:rPr kumimoji="1" lang="ja-JP" altLang="ja-JP" sz="1100" b="0" i="0" baseline="0">
              <a:solidFill>
                <a:schemeClr val="dk1"/>
              </a:solidFill>
              <a:effectLst/>
              <a:latin typeface="+mn-lt"/>
              <a:ea typeface="+mn-ea"/>
              <a:cs typeface="+mn-cs"/>
            </a:rPr>
            <a:t>は増加している。事務事業の見直しや改善による歳出削減、歳入の確保に努め</a:t>
          </a:r>
          <a:r>
            <a:rPr kumimoji="1" lang="ja-JP" altLang="en-US" sz="1100" b="0" i="0" baseline="0">
              <a:solidFill>
                <a:schemeClr val="dk1"/>
              </a:solidFill>
              <a:effectLst/>
              <a:latin typeface="+mn-lt"/>
              <a:ea typeface="+mn-ea"/>
              <a:cs typeface="+mn-cs"/>
            </a:rPr>
            <a:t>経常収支比率</a:t>
          </a:r>
          <a:r>
            <a:rPr kumimoji="1" lang="ja-JP" altLang="ja-JP" sz="1100" b="0" i="0" baseline="0">
              <a:solidFill>
                <a:schemeClr val="dk1"/>
              </a:solidFill>
              <a:effectLst/>
              <a:latin typeface="+mn-lt"/>
              <a:ea typeface="+mn-ea"/>
              <a:cs typeface="+mn-cs"/>
            </a:rPr>
            <a:t>の維持、</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を図っていく</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8128</xdr:rowOff>
    </xdr:from>
    <xdr:to>
      <xdr:col>82</xdr:col>
      <xdr:colOff>107950</xdr:colOff>
      <xdr:row>80</xdr:row>
      <xdr:rowOff>127000</xdr:rowOff>
    </xdr:to>
    <xdr:cxnSp macro="">
      <xdr:nvCxnSpPr>
        <xdr:cNvPr id="430" name="直線コネクタ 429"/>
        <xdr:cNvCxnSpPr/>
      </xdr:nvCxnSpPr>
      <xdr:spPr>
        <a:xfrm>
          <a:off x="15671800" y="137241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17272</xdr:rowOff>
    </xdr:to>
    <xdr:cxnSp macro="">
      <xdr:nvCxnSpPr>
        <xdr:cNvPr id="433" name="直線コネクタ 432"/>
        <xdr:cNvCxnSpPr/>
      </xdr:nvCxnSpPr>
      <xdr:spPr>
        <a:xfrm flipV="1">
          <a:off x="14782800" y="13724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80</xdr:row>
      <xdr:rowOff>17272</xdr:rowOff>
    </xdr:to>
    <xdr:cxnSp macro="">
      <xdr:nvCxnSpPr>
        <xdr:cNvPr id="436" name="直線コネクタ 435"/>
        <xdr:cNvCxnSpPr/>
      </xdr:nvCxnSpPr>
      <xdr:spPr>
        <a:xfrm>
          <a:off x="13893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79</xdr:row>
      <xdr:rowOff>152146</xdr:rowOff>
    </xdr:to>
    <xdr:cxnSp macro="">
      <xdr:nvCxnSpPr>
        <xdr:cNvPr id="439" name="直線コネクタ 438"/>
        <xdr:cNvCxnSpPr/>
      </xdr:nvCxnSpPr>
      <xdr:spPr>
        <a:xfrm flipV="1">
          <a:off x="13004800" y="135183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49" name="楕円 448"/>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48277</xdr:rowOff>
    </xdr:from>
    <xdr:ext cx="762000" cy="259045"/>
    <xdr:sp macro="" textlink="">
      <xdr:nvSpPr>
        <xdr:cNvPr id="450" name="公債費以外該当値テキスト"/>
        <xdr:cNvSpPr txBox="1"/>
      </xdr:nvSpPr>
      <xdr:spPr>
        <a:xfrm>
          <a:off x="16598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128778</xdr:rowOff>
    </xdr:from>
    <xdr:to>
      <xdr:col>78</xdr:col>
      <xdr:colOff>120650</xdr:colOff>
      <xdr:row>80</xdr:row>
      <xdr:rowOff>58928</xdr:rowOff>
    </xdr:to>
    <xdr:sp macro="" textlink="">
      <xdr:nvSpPr>
        <xdr:cNvPr id="451" name="楕円 450"/>
        <xdr:cNvSpPr/>
      </xdr:nvSpPr>
      <xdr:spPr>
        <a:xfrm>
          <a:off x="15621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43705</xdr:rowOff>
    </xdr:from>
    <xdr:ext cx="736600" cy="259045"/>
    <xdr:sp macro="" textlink="">
      <xdr:nvSpPr>
        <xdr:cNvPr id="452" name="テキスト ボックス 451"/>
        <xdr:cNvSpPr txBox="1"/>
      </xdr:nvSpPr>
      <xdr:spPr>
        <a:xfrm>
          <a:off x="15290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3" name="楕円 452"/>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4" name="テキスト ボックス 453"/>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5" name="楕円 454"/>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6" name="テキスト ボックス 455"/>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7" name="楕円 456"/>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8" name="テキスト ボックス 457"/>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50000</xdr:rowOff>
    </xdr:from>
    <xdr:to>
      <xdr:col>29</xdr:col>
      <xdr:colOff>127000</xdr:colOff>
      <xdr:row>17</xdr:row>
      <xdr:rowOff>76460</xdr:rowOff>
    </xdr:to>
    <xdr:cxnSp macro="">
      <xdr:nvCxnSpPr>
        <xdr:cNvPr id="50" name="直線コネクタ 49"/>
        <xdr:cNvCxnSpPr/>
      </xdr:nvCxnSpPr>
      <xdr:spPr bwMode="auto">
        <a:xfrm flipV="1">
          <a:off x="5003800" y="3012275"/>
          <a:ext cx="647700" cy="2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34777</xdr:rowOff>
    </xdr:from>
    <xdr:ext cx="762000" cy="259045"/>
    <xdr:sp macro="" textlink="">
      <xdr:nvSpPr>
        <xdr:cNvPr id="51" name="人口1人当たり決算額の推移平均値テキスト130"/>
        <xdr:cNvSpPr txBox="1"/>
      </xdr:nvSpPr>
      <xdr:spPr>
        <a:xfrm>
          <a:off x="5740400" y="2997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76460</xdr:rowOff>
    </xdr:from>
    <xdr:to>
      <xdr:col>26</xdr:col>
      <xdr:colOff>50800</xdr:colOff>
      <xdr:row>17</xdr:row>
      <xdr:rowOff>93167</xdr:rowOff>
    </xdr:to>
    <xdr:cxnSp macro="">
      <xdr:nvCxnSpPr>
        <xdr:cNvPr id="53" name="直線コネクタ 52"/>
        <xdr:cNvCxnSpPr/>
      </xdr:nvCxnSpPr>
      <xdr:spPr bwMode="auto">
        <a:xfrm flipV="1">
          <a:off x="4305300" y="3038735"/>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78746</xdr:rowOff>
    </xdr:from>
    <xdr:to>
      <xdr:col>22</xdr:col>
      <xdr:colOff>114300</xdr:colOff>
      <xdr:row>17</xdr:row>
      <xdr:rowOff>93167</xdr:rowOff>
    </xdr:to>
    <xdr:cxnSp macro="">
      <xdr:nvCxnSpPr>
        <xdr:cNvPr id="56" name="直線コネクタ 55"/>
        <xdr:cNvCxnSpPr/>
      </xdr:nvCxnSpPr>
      <xdr:spPr bwMode="auto">
        <a:xfrm>
          <a:off x="3606800" y="304102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78746</xdr:rowOff>
    </xdr:from>
    <xdr:to>
      <xdr:col>18</xdr:col>
      <xdr:colOff>177800</xdr:colOff>
      <xdr:row>17</xdr:row>
      <xdr:rowOff>85414</xdr:rowOff>
    </xdr:to>
    <xdr:cxnSp macro="">
      <xdr:nvCxnSpPr>
        <xdr:cNvPr id="59" name="直線コネクタ 58"/>
        <xdr:cNvCxnSpPr/>
      </xdr:nvCxnSpPr>
      <xdr:spPr bwMode="auto">
        <a:xfrm flipV="1">
          <a:off x="2908300" y="3041021"/>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170650</xdr:rowOff>
    </xdr:from>
    <xdr:to>
      <xdr:col>29</xdr:col>
      <xdr:colOff>177800</xdr:colOff>
      <xdr:row>17</xdr:row>
      <xdr:rowOff>100800</xdr:rowOff>
    </xdr:to>
    <xdr:sp macro="" textlink="">
      <xdr:nvSpPr>
        <xdr:cNvPr id="69" name="楕円 68"/>
        <xdr:cNvSpPr/>
      </xdr:nvSpPr>
      <xdr:spPr bwMode="auto">
        <a:xfrm>
          <a:off x="5600700" y="29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15727</xdr:rowOff>
    </xdr:from>
    <xdr:ext cx="762000" cy="259045"/>
    <xdr:sp macro="" textlink="">
      <xdr:nvSpPr>
        <xdr:cNvPr id="70" name="人口1人当たり決算額の推移該当値テキスト130"/>
        <xdr:cNvSpPr txBox="1"/>
      </xdr:nvSpPr>
      <xdr:spPr>
        <a:xfrm>
          <a:off x="5740400" y="280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25660</xdr:rowOff>
    </xdr:from>
    <xdr:to>
      <xdr:col>26</xdr:col>
      <xdr:colOff>101600</xdr:colOff>
      <xdr:row>17</xdr:row>
      <xdr:rowOff>127260</xdr:rowOff>
    </xdr:to>
    <xdr:sp macro="" textlink="">
      <xdr:nvSpPr>
        <xdr:cNvPr id="71" name="楕円 70"/>
        <xdr:cNvSpPr/>
      </xdr:nvSpPr>
      <xdr:spPr bwMode="auto">
        <a:xfrm>
          <a:off x="4953000" y="298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112037</xdr:rowOff>
    </xdr:from>
    <xdr:ext cx="736600" cy="259045"/>
    <xdr:sp macro="" textlink="">
      <xdr:nvSpPr>
        <xdr:cNvPr id="72" name="テキスト ボックス 71"/>
        <xdr:cNvSpPr txBox="1"/>
      </xdr:nvSpPr>
      <xdr:spPr>
        <a:xfrm>
          <a:off x="4622800" y="307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42367</xdr:rowOff>
    </xdr:from>
    <xdr:to>
      <xdr:col>22</xdr:col>
      <xdr:colOff>165100</xdr:colOff>
      <xdr:row>17</xdr:row>
      <xdr:rowOff>143967</xdr:rowOff>
    </xdr:to>
    <xdr:sp macro="" textlink="">
      <xdr:nvSpPr>
        <xdr:cNvPr id="73" name="楕円 72"/>
        <xdr:cNvSpPr/>
      </xdr:nvSpPr>
      <xdr:spPr bwMode="auto">
        <a:xfrm>
          <a:off x="42545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128744</xdr:rowOff>
    </xdr:from>
    <xdr:ext cx="762000" cy="259045"/>
    <xdr:sp macro="" textlink="">
      <xdr:nvSpPr>
        <xdr:cNvPr id="74" name="テキスト ボックス 73"/>
        <xdr:cNvSpPr txBox="1"/>
      </xdr:nvSpPr>
      <xdr:spPr>
        <a:xfrm>
          <a:off x="3924300" y="30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27946</xdr:rowOff>
    </xdr:from>
    <xdr:to>
      <xdr:col>19</xdr:col>
      <xdr:colOff>38100</xdr:colOff>
      <xdr:row>17</xdr:row>
      <xdr:rowOff>129546</xdr:rowOff>
    </xdr:to>
    <xdr:sp macro="" textlink="">
      <xdr:nvSpPr>
        <xdr:cNvPr id="75" name="楕円 74"/>
        <xdr:cNvSpPr/>
      </xdr:nvSpPr>
      <xdr:spPr bwMode="auto">
        <a:xfrm>
          <a:off x="3556000" y="29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114323</xdr:rowOff>
    </xdr:from>
    <xdr:ext cx="762000" cy="259045"/>
    <xdr:sp macro="" textlink="">
      <xdr:nvSpPr>
        <xdr:cNvPr id="76" name="テキスト ボックス 75"/>
        <xdr:cNvSpPr txBox="1"/>
      </xdr:nvSpPr>
      <xdr:spPr>
        <a:xfrm>
          <a:off x="3225800" y="30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34614</xdr:rowOff>
    </xdr:from>
    <xdr:to>
      <xdr:col>15</xdr:col>
      <xdr:colOff>101600</xdr:colOff>
      <xdr:row>17</xdr:row>
      <xdr:rowOff>136214</xdr:rowOff>
    </xdr:to>
    <xdr:sp macro="" textlink="">
      <xdr:nvSpPr>
        <xdr:cNvPr id="77" name="楕円 76"/>
        <xdr:cNvSpPr/>
      </xdr:nvSpPr>
      <xdr:spPr bwMode="auto">
        <a:xfrm>
          <a:off x="2857500" y="299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120991</xdr:rowOff>
    </xdr:from>
    <xdr:ext cx="762000" cy="259045"/>
    <xdr:sp macro="" textlink="">
      <xdr:nvSpPr>
        <xdr:cNvPr id="78" name="テキスト ボックス 77"/>
        <xdr:cNvSpPr txBox="1"/>
      </xdr:nvSpPr>
      <xdr:spPr>
        <a:xfrm>
          <a:off x="2527300" y="308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11251</xdr:rowOff>
    </xdr:from>
    <xdr:ext cx="762000" cy="259045"/>
    <xdr:sp macro="" textlink="">
      <xdr:nvSpPr>
        <xdr:cNvPr id="109" name="人口1人当たり決算額の推移最小値テキスト445"/>
        <xdr:cNvSpPr txBox="1"/>
      </xdr:nvSpPr>
      <xdr:spPr>
        <a:xfrm>
          <a:off x="5740400" y="747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341982</xdr:rowOff>
    </xdr:from>
    <xdr:to>
      <xdr:col>29</xdr:col>
      <xdr:colOff>127000</xdr:colOff>
      <xdr:row>38</xdr:row>
      <xdr:rowOff>1074</xdr:rowOff>
    </xdr:to>
    <xdr:cxnSp macro="">
      <xdr:nvCxnSpPr>
        <xdr:cNvPr id="113" name="直線コネクタ 112"/>
        <xdr:cNvCxnSpPr/>
      </xdr:nvCxnSpPr>
      <xdr:spPr bwMode="auto">
        <a:xfrm>
          <a:off x="5003800" y="7466682"/>
          <a:ext cx="6477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341982</xdr:rowOff>
    </xdr:from>
    <xdr:to>
      <xdr:col>26</xdr:col>
      <xdr:colOff>50800</xdr:colOff>
      <xdr:row>38</xdr:row>
      <xdr:rowOff>10643</xdr:rowOff>
    </xdr:to>
    <xdr:cxnSp macro="">
      <xdr:nvCxnSpPr>
        <xdr:cNvPr id="116" name="直線コネクタ 115"/>
        <xdr:cNvCxnSpPr/>
      </xdr:nvCxnSpPr>
      <xdr:spPr bwMode="auto">
        <a:xfrm flipV="1">
          <a:off x="4305300" y="7466682"/>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321571</xdr:rowOff>
    </xdr:from>
    <xdr:to>
      <xdr:col>22</xdr:col>
      <xdr:colOff>114300</xdr:colOff>
      <xdr:row>38</xdr:row>
      <xdr:rowOff>10643</xdr:rowOff>
    </xdr:to>
    <xdr:cxnSp macro="">
      <xdr:nvCxnSpPr>
        <xdr:cNvPr id="119" name="直線コネクタ 118"/>
        <xdr:cNvCxnSpPr/>
      </xdr:nvCxnSpPr>
      <xdr:spPr bwMode="auto">
        <a:xfrm>
          <a:off x="3606800" y="7446271"/>
          <a:ext cx="6985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277615</xdr:rowOff>
    </xdr:from>
    <xdr:to>
      <xdr:col>18</xdr:col>
      <xdr:colOff>177800</xdr:colOff>
      <xdr:row>37</xdr:row>
      <xdr:rowOff>321571</xdr:rowOff>
    </xdr:to>
    <xdr:cxnSp macro="">
      <xdr:nvCxnSpPr>
        <xdr:cNvPr id="122" name="直線コネクタ 121"/>
        <xdr:cNvCxnSpPr/>
      </xdr:nvCxnSpPr>
      <xdr:spPr bwMode="auto">
        <a:xfrm>
          <a:off x="2908300" y="7402315"/>
          <a:ext cx="698500" cy="43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293174</xdr:rowOff>
    </xdr:from>
    <xdr:to>
      <xdr:col>29</xdr:col>
      <xdr:colOff>177800</xdr:colOff>
      <xdr:row>38</xdr:row>
      <xdr:rowOff>51874</xdr:rowOff>
    </xdr:to>
    <xdr:sp macro="" textlink="">
      <xdr:nvSpPr>
        <xdr:cNvPr id="132" name="楕円 131"/>
        <xdr:cNvSpPr/>
      </xdr:nvSpPr>
      <xdr:spPr bwMode="auto">
        <a:xfrm>
          <a:off x="56007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201751</xdr:rowOff>
    </xdr:from>
    <xdr:ext cx="762000" cy="259045"/>
    <xdr:sp macro="" textlink="">
      <xdr:nvSpPr>
        <xdr:cNvPr id="133" name="人口1人当たり決算額の推移該当値テキスト445"/>
        <xdr:cNvSpPr txBox="1"/>
      </xdr:nvSpPr>
      <xdr:spPr>
        <a:xfrm>
          <a:off x="5740400" y="732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291182</xdr:rowOff>
    </xdr:from>
    <xdr:to>
      <xdr:col>26</xdr:col>
      <xdr:colOff>101600</xdr:colOff>
      <xdr:row>38</xdr:row>
      <xdr:rowOff>49882</xdr:rowOff>
    </xdr:to>
    <xdr:sp macro="" textlink="">
      <xdr:nvSpPr>
        <xdr:cNvPr id="134" name="楕円 133"/>
        <xdr:cNvSpPr/>
      </xdr:nvSpPr>
      <xdr:spPr bwMode="auto">
        <a:xfrm>
          <a:off x="49530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34659</xdr:rowOff>
    </xdr:from>
    <xdr:ext cx="736600" cy="259045"/>
    <xdr:sp macro="" textlink="">
      <xdr:nvSpPr>
        <xdr:cNvPr id="135" name="テキスト ボックス 134"/>
        <xdr:cNvSpPr txBox="1"/>
      </xdr:nvSpPr>
      <xdr:spPr>
        <a:xfrm>
          <a:off x="4622800" y="750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302743</xdr:rowOff>
    </xdr:from>
    <xdr:to>
      <xdr:col>22</xdr:col>
      <xdr:colOff>165100</xdr:colOff>
      <xdr:row>38</xdr:row>
      <xdr:rowOff>61443</xdr:rowOff>
    </xdr:to>
    <xdr:sp macro="" textlink="">
      <xdr:nvSpPr>
        <xdr:cNvPr id="136" name="楕円 135"/>
        <xdr:cNvSpPr/>
      </xdr:nvSpPr>
      <xdr:spPr bwMode="auto">
        <a:xfrm>
          <a:off x="4254500" y="742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46220</xdr:rowOff>
    </xdr:from>
    <xdr:ext cx="762000" cy="259045"/>
    <xdr:sp macro="" textlink="">
      <xdr:nvSpPr>
        <xdr:cNvPr id="137" name="テキスト ボックス 136"/>
        <xdr:cNvSpPr txBox="1"/>
      </xdr:nvSpPr>
      <xdr:spPr>
        <a:xfrm>
          <a:off x="3924300" y="751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270771</xdr:rowOff>
    </xdr:from>
    <xdr:to>
      <xdr:col>19</xdr:col>
      <xdr:colOff>38100</xdr:colOff>
      <xdr:row>38</xdr:row>
      <xdr:rowOff>29471</xdr:rowOff>
    </xdr:to>
    <xdr:sp macro="" textlink="">
      <xdr:nvSpPr>
        <xdr:cNvPr id="138" name="楕円 137"/>
        <xdr:cNvSpPr/>
      </xdr:nvSpPr>
      <xdr:spPr bwMode="auto">
        <a:xfrm>
          <a:off x="3556000" y="739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14248</xdr:rowOff>
    </xdr:from>
    <xdr:ext cx="762000" cy="259045"/>
    <xdr:sp macro="" textlink="">
      <xdr:nvSpPr>
        <xdr:cNvPr id="139" name="テキスト ボックス 138"/>
        <xdr:cNvSpPr txBox="1"/>
      </xdr:nvSpPr>
      <xdr:spPr>
        <a:xfrm>
          <a:off x="3225800" y="74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226815</xdr:rowOff>
    </xdr:from>
    <xdr:to>
      <xdr:col>15</xdr:col>
      <xdr:colOff>101600</xdr:colOff>
      <xdr:row>37</xdr:row>
      <xdr:rowOff>328415</xdr:rowOff>
    </xdr:to>
    <xdr:sp macro="" textlink="">
      <xdr:nvSpPr>
        <xdr:cNvPr id="140" name="楕円 139"/>
        <xdr:cNvSpPr/>
      </xdr:nvSpPr>
      <xdr:spPr bwMode="auto">
        <a:xfrm>
          <a:off x="2857500" y="735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313192</xdr:rowOff>
    </xdr:from>
    <xdr:ext cx="762000" cy="259045"/>
    <xdr:sp macro="" textlink="">
      <xdr:nvSpPr>
        <xdr:cNvPr id="141" name="テキスト ボックス 140"/>
        <xdr:cNvSpPr txBox="1"/>
      </xdr:nvSpPr>
      <xdr:spPr>
        <a:xfrm>
          <a:off x="2527300" y="743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127489</xdr:rowOff>
    </xdr:from>
    <xdr:to>
      <xdr:col>24</xdr:col>
      <xdr:colOff>63500</xdr:colOff>
      <xdr:row>36</xdr:row>
      <xdr:rowOff>154464</xdr:rowOff>
    </xdr:to>
    <xdr:cxnSp macro="">
      <xdr:nvCxnSpPr>
        <xdr:cNvPr id="61" name="直線コネクタ 60"/>
        <xdr:cNvCxnSpPr/>
      </xdr:nvCxnSpPr>
      <xdr:spPr>
        <a:xfrm flipV="1">
          <a:off x="3797300" y="6299689"/>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154464</xdr:rowOff>
    </xdr:from>
    <xdr:to>
      <xdr:col>19</xdr:col>
      <xdr:colOff>177800</xdr:colOff>
      <xdr:row>36</xdr:row>
      <xdr:rowOff>165894</xdr:rowOff>
    </xdr:to>
    <xdr:cxnSp macro="">
      <xdr:nvCxnSpPr>
        <xdr:cNvPr id="64" name="直線コネクタ 63"/>
        <xdr:cNvCxnSpPr/>
      </xdr:nvCxnSpPr>
      <xdr:spPr>
        <a:xfrm flipV="1">
          <a:off x="2908300" y="632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137890</xdr:rowOff>
    </xdr:from>
    <xdr:to>
      <xdr:col>15</xdr:col>
      <xdr:colOff>50800</xdr:colOff>
      <xdr:row>36</xdr:row>
      <xdr:rowOff>165894</xdr:rowOff>
    </xdr:to>
    <xdr:cxnSp macro="">
      <xdr:nvCxnSpPr>
        <xdr:cNvPr id="67" name="直線コネクタ 66"/>
        <xdr:cNvCxnSpPr/>
      </xdr:nvCxnSpPr>
      <xdr:spPr>
        <a:xfrm>
          <a:off x="2019300" y="6310090"/>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127775</xdr:rowOff>
    </xdr:from>
    <xdr:to>
      <xdr:col>10</xdr:col>
      <xdr:colOff>114300</xdr:colOff>
      <xdr:row>36</xdr:row>
      <xdr:rowOff>137890</xdr:rowOff>
    </xdr:to>
    <xdr:cxnSp macro="">
      <xdr:nvCxnSpPr>
        <xdr:cNvPr id="70" name="直線コネクタ 69"/>
        <xdr:cNvCxnSpPr/>
      </xdr:nvCxnSpPr>
      <xdr:spPr>
        <a:xfrm>
          <a:off x="1130300" y="6299975"/>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76689</xdr:rowOff>
    </xdr:from>
    <xdr:to>
      <xdr:col>24</xdr:col>
      <xdr:colOff>114300</xdr:colOff>
      <xdr:row>37</xdr:row>
      <xdr:rowOff>6839</xdr:rowOff>
    </xdr:to>
    <xdr:sp macro="" textlink="">
      <xdr:nvSpPr>
        <xdr:cNvPr id="80" name="楕円 79"/>
        <xdr:cNvSpPr/>
      </xdr:nvSpPr>
      <xdr:spPr>
        <a:xfrm>
          <a:off x="45847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99566</xdr:rowOff>
    </xdr:from>
    <xdr:ext cx="534377" cy="259045"/>
    <xdr:sp macro="" textlink="">
      <xdr:nvSpPr>
        <xdr:cNvPr id="81" name="人件費該当値テキスト"/>
        <xdr:cNvSpPr txBox="1"/>
      </xdr:nvSpPr>
      <xdr:spPr>
        <a:xfrm>
          <a:off x="4686300" y="61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103664</xdr:rowOff>
    </xdr:from>
    <xdr:to>
      <xdr:col>20</xdr:col>
      <xdr:colOff>38100</xdr:colOff>
      <xdr:row>37</xdr:row>
      <xdr:rowOff>33814</xdr:rowOff>
    </xdr:to>
    <xdr:sp macro="" textlink="">
      <xdr:nvSpPr>
        <xdr:cNvPr id="82" name="楕円 81"/>
        <xdr:cNvSpPr/>
      </xdr:nvSpPr>
      <xdr:spPr>
        <a:xfrm>
          <a:off x="3746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50341</xdr:rowOff>
    </xdr:from>
    <xdr:ext cx="534377" cy="259045"/>
    <xdr:sp macro="" textlink="">
      <xdr:nvSpPr>
        <xdr:cNvPr id="83" name="テキスト ボックス 82"/>
        <xdr:cNvSpPr txBox="1"/>
      </xdr:nvSpPr>
      <xdr:spPr>
        <a:xfrm>
          <a:off x="3530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115094</xdr:rowOff>
    </xdr:from>
    <xdr:to>
      <xdr:col>15</xdr:col>
      <xdr:colOff>101600</xdr:colOff>
      <xdr:row>37</xdr:row>
      <xdr:rowOff>45244</xdr:rowOff>
    </xdr:to>
    <xdr:sp macro="" textlink="">
      <xdr:nvSpPr>
        <xdr:cNvPr id="84" name="楕円 83"/>
        <xdr:cNvSpPr/>
      </xdr:nvSpPr>
      <xdr:spPr>
        <a:xfrm>
          <a:off x="2857500" y="62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61771</xdr:rowOff>
    </xdr:from>
    <xdr:ext cx="534377" cy="259045"/>
    <xdr:sp macro="" textlink="">
      <xdr:nvSpPr>
        <xdr:cNvPr id="85" name="テキスト ボックス 84"/>
        <xdr:cNvSpPr txBox="1"/>
      </xdr:nvSpPr>
      <xdr:spPr>
        <a:xfrm>
          <a:off x="2641111" y="60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87090</xdr:rowOff>
    </xdr:from>
    <xdr:to>
      <xdr:col>10</xdr:col>
      <xdr:colOff>165100</xdr:colOff>
      <xdr:row>37</xdr:row>
      <xdr:rowOff>17240</xdr:rowOff>
    </xdr:to>
    <xdr:sp macro="" textlink="">
      <xdr:nvSpPr>
        <xdr:cNvPr id="86" name="楕円 85"/>
        <xdr:cNvSpPr/>
      </xdr:nvSpPr>
      <xdr:spPr>
        <a:xfrm>
          <a:off x="1968500" y="62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33767</xdr:rowOff>
    </xdr:from>
    <xdr:ext cx="534377" cy="259045"/>
    <xdr:sp macro="" textlink="">
      <xdr:nvSpPr>
        <xdr:cNvPr id="87" name="テキスト ボックス 86"/>
        <xdr:cNvSpPr txBox="1"/>
      </xdr:nvSpPr>
      <xdr:spPr>
        <a:xfrm>
          <a:off x="1752111" y="60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76975</xdr:rowOff>
    </xdr:from>
    <xdr:to>
      <xdr:col>6</xdr:col>
      <xdr:colOff>38100</xdr:colOff>
      <xdr:row>37</xdr:row>
      <xdr:rowOff>7125</xdr:rowOff>
    </xdr:to>
    <xdr:sp macro="" textlink="">
      <xdr:nvSpPr>
        <xdr:cNvPr id="88" name="楕円 87"/>
        <xdr:cNvSpPr/>
      </xdr:nvSpPr>
      <xdr:spPr>
        <a:xfrm>
          <a:off x="1079500" y="62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169702</xdr:rowOff>
    </xdr:from>
    <xdr:ext cx="534377" cy="259045"/>
    <xdr:sp macro="" textlink="">
      <xdr:nvSpPr>
        <xdr:cNvPr id="89" name="テキスト ボックス 88"/>
        <xdr:cNvSpPr txBox="1"/>
      </xdr:nvSpPr>
      <xdr:spPr>
        <a:xfrm>
          <a:off x="863111" y="63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138397</xdr:rowOff>
    </xdr:from>
    <xdr:to>
      <xdr:col>24</xdr:col>
      <xdr:colOff>63500</xdr:colOff>
      <xdr:row>53</xdr:row>
      <xdr:rowOff>72012</xdr:rowOff>
    </xdr:to>
    <xdr:cxnSp macro="">
      <xdr:nvCxnSpPr>
        <xdr:cNvPr id="117" name="直線コネクタ 116"/>
        <xdr:cNvCxnSpPr/>
      </xdr:nvCxnSpPr>
      <xdr:spPr>
        <a:xfrm>
          <a:off x="3797300" y="9053797"/>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138397</xdr:rowOff>
    </xdr:from>
    <xdr:to>
      <xdr:col>19</xdr:col>
      <xdr:colOff>177800</xdr:colOff>
      <xdr:row>53</xdr:row>
      <xdr:rowOff>104976</xdr:rowOff>
    </xdr:to>
    <xdr:cxnSp macro="">
      <xdr:nvCxnSpPr>
        <xdr:cNvPr id="120" name="直線コネクタ 119"/>
        <xdr:cNvCxnSpPr/>
      </xdr:nvCxnSpPr>
      <xdr:spPr>
        <a:xfrm flipV="1">
          <a:off x="2908300" y="9053797"/>
          <a:ext cx="8890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104861</xdr:rowOff>
    </xdr:from>
    <xdr:to>
      <xdr:col>15</xdr:col>
      <xdr:colOff>50800</xdr:colOff>
      <xdr:row>53</xdr:row>
      <xdr:rowOff>104976</xdr:rowOff>
    </xdr:to>
    <xdr:cxnSp macro="">
      <xdr:nvCxnSpPr>
        <xdr:cNvPr id="123" name="直線コネクタ 122"/>
        <xdr:cNvCxnSpPr/>
      </xdr:nvCxnSpPr>
      <xdr:spPr>
        <a:xfrm>
          <a:off x="2019300" y="91917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104861</xdr:rowOff>
    </xdr:from>
    <xdr:to>
      <xdr:col>10</xdr:col>
      <xdr:colOff>114300</xdr:colOff>
      <xdr:row>53</xdr:row>
      <xdr:rowOff>167132</xdr:rowOff>
    </xdr:to>
    <xdr:cxnSp macro="">
      <xdr:nvCxnSpPr>
        <xdr:cNvPr id="126" name="直線コネクタ 125"/>
        <xdr:cNvCxnSpPr/>
      </xdr:nvCxnSpPr>
      <xdr:spPr>
        <a:xfrm flipV="1">
          <a:off x="1130300" y="919171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21212</xdr:rowOff>
    </xdr:from>
    <xdr:to>
      <xdr:col>24</xdr:col>
      <xdr:colOff>114300</xdr:colOff>
      <xdr:row>53</xdr:row>
      <xdr:rowOff>122812</xdr:rowOff>
    </xdr:to>
    <xdr:sp macro="" textlink="">
      <xdr:nvSpPr>
        <xdr:cNvPr id="136" name="楕円 135"/>
        <xdr:cNvSpPr/>
      </xdr:nvSpPr>
      <xdr:spPr>
        <a:xfrm>
          <a:off x="4584700" y="91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44089</xdr:rowOff>
    </xdr:from>
    <xdr:ext cx="534377" cy="259045"/>
    <xdr:sp macro="" textlink="">
      <xdr:nvSpPr>
        <xdr:cNvPr id="137" name="物件費該当値テキスト"/>
        <xdr:cNvSpPr txBox="1"/>
      </xdr:nvSpPr>
      <xdr:spPr>
        <a:xfrm>
          <a:off x="4686300" y="89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87597</xdr:rowOff>
    </xdr:from>
    <xdr:to>
      <xdr:col>20</xdr:col>
      <xdr:colOff>38100</xdr:colOff>
      <xdr:row>53</xdr:row>
      <xdr:rowOff>17747</xdr:rowOff>
    </xdr:to>
    <xdr:sp macro="" textlink="">
      <xdr:nvSpPr>
        <xdr:cNvPr id="138" name="楕円 137"/>
        <xdr:cNvSpPr/>
      </xdr:nvSpPr>
      <xdr:spPr>
        <a:xfrm>
          <a:off x="3746500" y="90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34274</xdr:rowOff>
    </xdr:from>
    <xdr:ext cx="534377" cy="259045"/>
    <xdr:sp macro="" textlink="">
      <xdr:nvSpPr>
        <xdr:cNvPr id="139" name="テキスト ボックス 138"/>
        <xdr:cNvSpPr txBox="1"/>
      </xdr:nvSpPr>
      <xdr:spPr>
        <a:xfrm>
          <a:off x="3530111" y="87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54176</xdr:rowOff>
    </xdr:from>
    <xdr:to>
      <xdr:col>15</xdr:col>
      <xdr:colOff>101600</xdr:colOff>
      <xdr:row>53</xdr:row>
      <xdr:rowOff>155776</xdr:rowOff>
    </xdr:to>
    <xdr:sp macro="" textlink="">
      <xdr:nvSpPr>
        <xdr:cNvPr id="140" name="楕円 139"/>
        <xdr:cNvSpPr/>
      </xdr:nvSpPr>
      <xdr:spPr>
        <a:xfrm>
          <a:off x="2857500" y="91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853</xdr:rowOff>
    </xdr:from>
    <xdr:ext cx="534377" cy="259045"/>
    <xdr:sp macro="" textlink="">
      <xdr:nvSpPr>
        <xdr:cNvPr id="141" name="テキスト ボックス 140"/>
        <xdr:cNvSpPr txBox="1"/>
      </xdr:nvSpPr>
      <xdr:spPr>
        <a:xfrm>
          <a:off x="2641111" y="89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54061</xdr:rowOff>
    </xdr:from>
    <xdr:to>
      <xdr:col>10</xdr:col>
      <xdr:colOff>165100</xdr:colOff>
      <xdr:row>53</xdr:row>
      <xdr:rowOff>155661</xdr:rowOff>
    </xdr:to>
    <xdr:sp macro="" textlink="">
      <xdr:nvSpPr>
        <xdr:cNvPr id="142" name="楕円 141"/>
        <xdr:cNvSpPr/>
      </xdr:nvSpPr>
      <xdr:spPr>
        <a:xfrm>
          <a:off x="1968500" y="91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738</xdr:rowOff>
    </xdr:from>
    <xdr:ext cx="534377" cy="259045"/>
    <xdr:sp macro="" textlink="">
      <xdr:nvSpPr>
        <xdr:cNvPr id="143" name="テキスト ボックス 142"/>
        <xdr:cNvSpPr txBox="1"/>
      </xdr:nvSpPr>
      <xdr:spPr>
        <a:xfrm>
          <a:off x="1752111" y="89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116332</xdr:rowOff>
    </xdr:from>
    <xdr:to>
      <xdr:col>6</xdr:col>
      <xdr:colOff>38100</xdr:colOff>
      <xdr:row>54</xdr:row>
      <xdr:rowOff>46482</xdr:rowOff>
    </xdr:to>
    <xdr:sp macro="" textlink="">
      <xdr:nvSpPr>
        <xdr:cNvPr id="144" name="楕円 143"/>
        <xdr:cNvSpPr/>
      </xdr:nvSpPr>
      <xdr:spPr>
        <a:xfrm>
          <a:off x="1079500" y="92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37609</xdr:rowOff>
    </xdr:from>
    <xdr:ext cx="534377" cy="259045"/>
    <xdr:sp macro="" textlink="">
      <xdr:nvSpPr>
        <xdr:cNvPr id="145" name="テキスト ボックス 144"/>
        <xdr:cNvSpPr txBox="1"/>
      </xdr:nvSpPr>
      <xdr:spPr>
        <a:xfrm>
          <a:off x="863111" y="92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25491</xdr:rowOff>
    </xdr:from>
    <xdr:to>
      <xdr:col>24</xdr:col>
      <xdr:colOff>63500</xdr:colOff>
      <xdr:row>78</xdr:row>
      <xdr:rowOff>51186</xdr:rowOff>
    </xdr:to>
    <xdr:cxnSp macro="">
      <xdr:nvCxnSpPr>
        <xdr:cNvPr id="172" name="直線コネクタ 171"/>
        <xdr:cNvCxnSpPr/>
      </xdr:nvCxnSpPr>
      <xdr:spPr>
        <a:xfrm flipV="1">
          <a:off x="3797300" y="13398591"/>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47163</xdr:rowOff>
    </xdr:from>
    <xdr:to>
      <xdr:col>19</xdr:col>
      <xdr:colOff>177800</xdr:colOff>
      <xdr:row>78</xdr:row>
      <xdr:rowOff>51186</xdr:rowOff>
    </xdr:to>
    <xdr:cxnSp macro="">
      <xdr:nvCxnSpPr>
        <xdr:cNvPr id="175" name="直線コネクタ 174"/>
        <xdr:cNvCxnSpPr/>
      </xdr:nvCxnSpPr>
      <xdr:spPr>
        <a:xfrm>
          <a:off x="2908300" y="134202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47163</xdr:rowOff>
    </xdr:from>
    <xdr:to>
      <xdr:col>15</xdr:col>
      <xdr:colOff>50800</xdr:colOff>
      <xdr:row>78</xdr:row>
      <xdr:rowOff>58821</xdr:rowOff>
    </xdr:to>
    <xdr:cxnSp macro="">
      <xdr:nvCxnSpPr>
        <xdr:cNvPr id="178" name="直線コネクタ 177"/>
        <xdr:cNvCxnSpPr/>
      </xdr:nvCxnSpPr>
      <xdr:spPr>
        <a:xfrm flipV="1">
          <a:off x="2019300" y="134202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58821</xdr:rowOff>
    </xdr:from>
    <xdr:to>
      <xdr:col>10</xdr:col>
      <xdr:colOff>114300</xdr:colOff>
      <xdr:row>78</xdr:row>
      <xdr:rowOff>75738</xdr:rowOff>
    </xdr:to>
    <xdr:cxnSp macro="">
      <xdr:nvCxnSpPr>
        <xdr:cNvPr id="181" name="直線コネクタ 180"/>
        <xdr:cNvCxnSpPr/>
      </xdr:nvCxnSpPr>
      <xdr:spPr>
        <a:xfrm flipV="1">
          <a:off x="1130300" y="1343192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146141</xdr:rowOff>
    </xdr:from>
    <xdr:to>
      <xdr:col>24</xdr:col>
      <xdr:colOff>114300</xdr:colOff>
      <xdr:row>78</xdr:row>
      <xdr:rowOff>76291</xdr:rowOff>
    </xdr:to>
    <xdr:sp macro="" textlink="">
      <xdr:nvSpPr>
        <xdr:cNvPr id="191" name="楕円 190"/>
        <xdr:cNvSpPr/>
      </xdr:nvSpPr>
      <xdr:spPr>
        <a:xfrm>
          <a:off x="45847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68470</xdr:rowOff>
    </xdr:from>
    <xdr:ext cx="469744" cy="259045"/>
    <xdr:sp macro="" textlink="">
      <xdr:nvSpPr>
        <xdr:cNvPr id="192" name="維持補修費該当値テキスト"/>
        <xdr:cNvSpPr txBox="1"/>
      </xdr:nvSpPr>
      <xdr:spPr>
        <a:xfrm>
          <a:off x="4686300"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xdr:rowOff>
    </xdr:from>
    <xdr:to>
      <xdr:col>20</xdr:col>
      <xdr:colOff>38100</xdr:colOff>
      <xdr:row>78</xdr:row>
      <xdr:rowOff>101986</xdr:rowOff>
    </xdr:to>
    <xdr:sp macro="" textlink="">
      <xdr:nvSpPr>
        <xdr:cNvPr id="193" name="楕円 192"/>
        <xdr:cNvSpPr/>
      </xdr:nvSpPr>
      <xdr:spPr>
        <a:xfrm>
          <a:off x="3746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93113</xdr:rowOff>
    </xdr:from>
    <xdr:ext cx="469744" cy="259045"/>
    <xdr:sp macro="" textlink="">
      <xdr:nvSpPr>
        <xdr:cNvPr id="194" name="テキスト ボックス 193"/>
        <xdr:cNvSpPr txBox="1"/>
      </xdr:nvSpPr>
      <xdr:spPr>
        <a:xfrm>
          <a:off x="3562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167813</xdr:rowOff>
    </xdr:from>
    <xdr:to>
      <xdr:col>15</xdr:col>
      <xdr:colOff>101600</xdr:colOff>
      <xdr:row>78</xdr:row>
      <xdr:rowOff>97963</xdr:rowOff>
    </xdr:to>
    <xdr:sp macro="" textlink="">
      <xdr:nvSpPr>
        <xdr:cNvPr id="195" name="楕円 194"/>
        <xdr:cNvSpPr/>
      </xdr:nvSpPr>
      <xdr:spPr>
        <a:xfrm>
          <a:off x="2857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89090</xdr:rowOff>
    </xdr:from>
    <xdr:ext cx="469744" cy="259045"/>
    <xdr:sp macro="" textlink="">
      <xdr:nvSpPr>
        <xdr:cNvPr id="196" name="テキスト ボックス 195"/>
        <xdr:cNvSpPr txBox="1"/>
      </xdr:nvSpPr>
      <xdr:spPr>
        <a:xfrm>
          <a:off x="2673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8021</xdr:rowOff>
    </xdr:from>
    <xdr:to>
      <xdr:col>10</xdr:col>
      <xdr:colOff>165100</xdr:colOff>
      <xdr:row>78</xdr:row>
      <xdr:rowOff>109621</xdr:rowOff>
    </xdr:to>
    <xdr:sp macro="" textlink="">
      <xdr:nvSpPr>
        <xdr:cNvPr id="197" name="楕円 196"/>
        <xdr:cNvSpPr/>
      </xdr:nvSpPr>
      <xdr:spPr>
        <a:xfrm>
          <a:off x="1968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100748</xdr:rowOff>
    </xdr:from>
    <xdr:ext cx="469744" cy="259045"/>
    <xdr:sp macro="" textlink="">
      <xdr:nvSpPr>
        <xdr:cNvPr id="198" name="テキスト ボックス 197"/>
        <xdr:cNvSpPr txBox="1"/>
      </xdr:nvSpPr>
      <xdr:spPr>
        <a:xfrm>
          <a:off x="1784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24938</xdr:rowOff>
    </xdr:from>
    <xdr:to>
      <xdr:col>6</xdr:col>
      <xdr:colOff>38100</xdr:colOff>
      <xdr:row>78</xdr:row>
      <xdr:rowOff>126538</xdr:rowOff>
    </xdr:to>
    <xdr:sp macro="" textlink="">
      <xdr:nvSpPr>
        <xdr:cNvPr id="199" name="楕円 198"/>
        <xdr:cNvSpPr/>
      </xdr:nvSpPr>
      <xdr:spPr>
        <a:xfrm>
          <a:off x="10795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117665</xdr:rowOff>
    </xdr:from>
    <xdr:ext cx="469744" cy="259045"/>
    <xdr:sp macro="" textlink="">
      <xdr:nvSpPr>
        <xdr:cNvPr id="200" name="テキスト ボックス 199"/>
        <xdr:cNvSpPr txBox="1"/>
      </xdr:nvSpPr>
      <xdr:spPr>
        <a:xfrm>
          <a:off x="895428" y="134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45608</xdr:rowOff>
    </xdr:from>
    <xdr:to>
      <xdr:col>24</xdr:col>
      <xdr:colOff>63500</xdr:colOff>
      <xdr:row>92</xdr:row>
      <xdr:rowOff>57663</xdr:rowOff>
    </xdr:to>
    <xdr:cxnSp macro="">
      <xdr:nvCxnSpPr>
        <xdr:cNvPr id="228" name="直線コネクタ 227"/>
        <xdr:cNvCxnSpPr/>
      </xdr:nvCxnSpPr>
      <xdr:spPr>
        <a:xfrm>
          <a:off x="3797300" y="15819008"/>
          <a:ext cx="838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45608</xdr:rowOff>
    </xdr:from>
    <xdr:to>
      <xdr:col>19</xdr:col>
      <xdr:colOff>177800</xdr:colOff>
      <xdr:row>92</xdr:row>
      <xdr:rowOff>106553</xdr:rowOff>
    </xdr:to>
    <xdr:cxnSp macro="">
      <xdr:nvCxnSpPr>
        <xdr:cNvPr id="231" name="直線コネクタ 230"/>
        <xdr:cNvCxnSpPr/>
      </xdr:nvCxnSpPr>
      <xdr:spPr>
        <a:xfrm flipV="1">
          <a:off x="2908300" y="15819008"/>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106553</xdr:rowOff>
    </xdr:from>
    <xdr:to>
      <xdr:col>15</xdr:col>
      <xdr:colOff>50800</xdr:colOff>
      <xdr:row>93</xdr:row>
      <xdr:rowOff>71</xdr:rowOff>
    </xdr:to>
    <xdr:cxnSp macro="">
      <xdr:nvCxnSpPr>
        <xdr:cNvPr id="234" name="直線コネクタ 233"/>
        <xdr:cNvCxnSpPr/>
      </xdr:nvCxnSpPr>
      <xdr:spPr>
        <a:xfrm flipV="1">
          <a:off x="2019300" y="15879953"/>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71</xdr:rowOff>
    </xdr:from>
    <xdr:to>
      <xdr:col>10</xdr:col>
      <xdr:colOff>114300</xdr:colOff>
      <xdr:row>93</xdr:row>
      <xdr:rowOff>85613</xdr:rowOff>
    </xdr:to>
    <xdr:cxnSp macro="">
      <xdr:nvCxnSpPr>
        <xdr:cNvPr id="237" name="直線コネクタ 236"/>
        <xdr:cNvCxnSpPr/>
      </xdr:nvCxnSpPr>
      <xdr:spPr>
        <a:xfrm flipV="1">
          <a:off x="1130300" y="15944921"/>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6863</xdr:rowOff>
    </xdr:from>
    <xdr:to>
      <xdr:col>24</xdr:col>
      <xdr:colOff>114300</xdr:colOff>
      <xdr:row>92</xdr:row>
      <xdr:rowOff>108463</xdr:rowOff>
    </xdr:to>
    <xdr:sp macro="" textlink="">
      <xdr:nvSpPr>
        <xdr:cNvPr id="247" name="楕円 246"/>
        <xdr:cNvSpPr/>
      </xdr:nvSpPr>
      <xdr:spPr>
        <a:xfrm>
          <a:off x="4584700" y="15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29740</xdr:rowOff>
    </xdr:from>
    <xdr:ext cx="599010" cy="259045"/>
    <xdr:sp macro="" textlink="">
      <xdr:nvSpPr>
        <xdr:cNvPr id="248" name="扶助費該当値テキスト"/>
        <xdr:cNvSpPr txBox="1"/>
      </xdr:nvSpPr>
      <xdr:spPr>
        <a:xfrm>
          <a:off x="4686300" y="1563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166258</xdr:rowOff>
    </xdr:from>
    <xdr:to>
      <xdr:col>20</xdr:col>
      <xdr:colOff>38100</xdr:colOff>
      <xdr:row>92</xdr:row>
      <xdr:rowOff>96408</xdr:rowOff>
    </xdr:to>
    <xdr:sp macro="" textlink="">
      <xdr:nvSpPr>
        <xdr:cNvPr id="249" name="楕円 248"/>
        <xdr:cNvSpPr/>
      </xdr:nvSpPr>
      <xdr:spPr>
        <a:xfrm>
          <a:off x="3746500" y="157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112935</xdr:rowOff>
    </xdr:from>
    <xdr:ext cx="599010" cy="259045"/>
    <xdr:sp macro="" textlink="">
      <xdr:nvSpPr>
        <xdr:cNvPr id="250" name="テキスト ボックス 249"/>
        <xdr:cNvSpPr txBox="1"/>
      </xdr:nvSpPr>
      <xdr:spPr>
        <a:xfrm>
          <a:off x="3497795" y="15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55753</xdr:rowOff>
    </xdr:from>
    <xdr:to>
      <xdr:col>15</xdr:col>
      <xdr:colOff>101600</xdr:colOff>
      <xdr:row>92</xdr:row>
      <xdr:rowOff>157353</xdr:rowOff>
    </xdr:to>
    <xdr:sp macro="" textlink="">
      <xdr:nvSpPr>
        <xdr:cNvPr id="251" name="楕円 250"/>
        <xdr:cNvSpPr/>
      </xdr:nvSpPr>
      <xdr:spPr>
        <a:xfrm>
          <a:off x="2857500" y="1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2430</xdr:rowOff>
    </xdr:from>
    <xdr:ext cx="599010" cy="259045"/>
    <xdr:sp macro="" textlink="">
      <xdr:nvSpPr>
        <xdr:cNvPr id="252" name="テキスト ボックス 251"/>
        <xdr:cNvSpPr txBox="1"/>
      </xdr:nvSpPr>
      <xdr:spPr>
        <a:xfrm>
          <a:off x="2608795" y="156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120721</xdr:rowOff>
    </xdr:from>
    <xdr:to>
      <xdr:col>10</xdr:col>
      <xdr:colOff>165100</xdr:colOff>
      <xdr:row>93</xdr:row>
      <xdr:rowOff>50871</xdr:rowOff>
    </xdr:to>
    <xdr:sp macro="" textlink="">
      <xdr:nvSpPr>
        <xdr:cNvPr id="253" name="楕円 252"/>
        <xdr:cNvSpPr/>
      </xdr:nvSpPr>
      <xdr:spPr>
        <a:xfrm>
          <a:off x="1968500" y="158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67398</xdr:rowOff>
    </xdr:from>
    <xdr:ext cx="599010" cy="259045"/>
    <xdr:sp macro="" textlink="">
      <xdr:nvSpPr>
        <xdr:cNvPr id="254" name="テキスト ボックス 253"/>
        <xdr:cNvSpPr txBox="1"/>
      </xdr:nvSpPr>
      <xdr:spPr>
        <a:xfrm>
          <a:off x="1719795" y="1566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34813</xdr:rowOff>
    </xdr:from>
    <xdr:to>
      <xdr:col>6</xdr:col>
      <xdr:colOff>38100</xdr:colOff>
      <xdr:row>93</xdr:row>
      <xdr:rowOff>136413</xdr:rowOff>
    </xdr:to>
    <xdr:sp macro="" textlink="">
      <xdr:nvSpPr>
        <xdr:cNvPr id="255" name="楕円 254"/>
        <xdr:cNvSpPr/>
      </xdr:nvSpPr>
      <xdr:spPr>
        <a:xfrm>
          <a:off x="1079500" y="159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152940</xdr:rowOff>
    </xdr:from>
    <xdr:ext cx="599010" cy="259045"/>
    <xdr:sp macro="" textlink="">
      <xdr:nvSpPr>
        <xdr:cNvPr id="256" name="テキスト ボックス 255"/>
        <xdr:cNvSpPr txBox="1"/>
      </xdr:nvSpPr>
      <xdr:spPr>
        <a:xfrm>
          <a:off x="830795" y="157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158931</xdr:rowOff>
    </xdr:from>
    <xdr:to>
      <xdr:col>55</xdr:col>
      <xdr:colOff>0</xdr:colOff>
      <xdr:row>36</xdr:row>
      <xdr:rowOff>10213</xdr:rowOff>
    </xdr:to>
    <xdr:cxnSp macro="">
      <xdr:nvCxnSpPr>
        <xdr:cNvPr id="289" name="直線コネクタ 288"/>
        <xdr:cNvCxnSpPr/>
      </xdr:nvCxnSpPr>
      <xdr:spPr>
        <a:xfrm flipV="1">
          <a:off x="9639300" y="6159681"/>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10213</xdr:rowOff>
    </xdr:from>
    <xdr:to>
      <xdr:col>50</xdr:col>
      <xdr:colOff>114300</xdr:colOff>
      <xdr:row>36</xdr:row>
      <xdr:rowOff>12884</xdr:rowOff>
    </xdr:to>
    <xdr:cxnSp macro="">
      <xdr:nvCxnSpPr>
        <xdr:cNvPr id="292" name="直線コネクタ 291"/>
        <xdr:cNvCxnSpPr/>
      </xdr:nvCxnSpPr>
      <xdr:spPr>
        <a:xfrm flipV="1">
          <a:off x="8750300" y="6182413"/>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161789</xdr:rowOff>
    </xdr:from>
    <xdr:to>
      <xdr:col>45</xdr:col>
      <xdr:colOff>177800</xdr:colOff>
      <xdr:row>36</xdr:row>
      <xdr:rowOff>12884</xdr:rowOff>
    </xdr:to>
    <xdr:cxnSp macro="">
      <xdr:nvCxnSpPr>
        <xdr:cNvPr id="295" name="直線コネクタ 294"/>
        <xdr:cNvCxnSpPr/>
      </xdr:nvCxnSpPr>
      <xdr:spPr>
        <a:xfrm>
          <a:off x="7861300" y="6162539"/>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161789</xdr:rowOff>
    </xdr:from>
    <xdr:to>
      <xdr:col>41</xdr:col>
      <xdr:colOff>50800</xdr:colOff>
      <xdr:row>35</xdr:row>
      <xdr:rowOff>165103</xdr:rowOff>
    </xdr:to>
    <xdr:cxnSp macro="">
      <xdr:nvCxnSpPr>
        <xdr:cNvPr id="298" name="直線コネクタ 297"/>
        <xdr:cNvCxnSpPr/>
      </xdr:nvCxnSpPr>
      <xdr:spPr>
        <a:xfrm flipV="1">
          <a:off x="6972300" y="616253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108131</xdr:rowOff>
    </xdr:from>
    <xdr:to>
      <xdr:col>55</xdr:col>
      <xdr:colOff>50800</xdr:colOff>
      <xdr:row>36</xdr:row>
      <xdr:rowOff>38281</xdr:rowOff>
    </xdr:to>
    <xdr:sp macro="" textlink="">
      <xdr:nvSpPr>
        <xdr:cNvPr id="308" name="楕円 307"/>
        <xdr:cNvSpPr/>
      </xdr:nvSpPr>
      <xdr:spPr>
        <a:xfrm>
          <a:off x="10426700" y="6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131008</xdr:rowOff>
    </xdr:from>
    <xdr:ext cx="534377" cy="259045"/>
    <xdr:sp macro="" textlink="">
      <xdr:nvSpPr>
        <xdr:cNvPr id="309" name="補助費等該当値テキスト"/>
        <xdr:cNvSpPr txBox="1"/>
      </xdr:nvSpPr>
      <xdr:spPr>
        <a:xfrm>
          <a:off x="10528300" y="59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130863</xdr:rowOff>
    </xdr:from>
    <xdr:to>
      <xdr:col>50</xdr:col>
      <xdr:colOff>165100</xdr:colOff>
      <xdr:row>36</xdr:row>
      <xdr:rowOff>61013</xdr:rowOff>
    </xdr:to>
    <xdr:sp macro="" textlink="">
      <xdr:nvSpPr>
        <xdr:cNvPr id="310" name="楕円 309"/>
        <xdr:cNvSpPr/>
      </xdr:nvSpPr>
      <xdr:spPr>
        <a:xfrm>
          <a:off x="9588500" y="61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77540</xdr:rowOff>
    </xdr:from>
    <xdr:ext cx="534377" cy="259045"/>
    <xdr:sp macro="" textlink="">
      <xdr:nvSpPr>
        <xdr:cNvPr id="311" name="テキスト ボックス 310"/>
        <xdr:cNvSpPr txBox="1"/>
      </xdr:nvSpPr>
      <xdr:spPr>
        <a:xfrm>
          <a:off x="9372111" y="59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133534</xdr:rowOff>
    </xdr:from>
    <xdr:to>
      <xdr:col>46</xdr:col>
      <xdr:colOff>38100</xdr:colOff>
      <xdr:row>36</xdr:row>
      <xdr:rowOff>63684</xdr:rowOff>
    </xdr:to>
    <xdr:sp macro="" textlink="">
      <xdr:nvSpPr>
        <xdr:cNvPr id="312" name="楕円 311"/>
        <xdr:cNvSpPr/>
      </xdr:nvSpPr>
      <xdr:spPr>
        <a:xfrm>
          <a:off x="8699500" y="61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80211</xdr:rowOff>
    </xdr:from>
    <xdr:ext cx="534377" cy="259045"/>
    <xdr:sp macro="" textlink="">
      <xdr:nvSpPr>
        <xdr:cNvPr id="313" name="テキスト ボックス 312"/>
        <xdr:cNvSpPr txBox="1"/>
      </xdr:nvSpPr>
      <xdr:spPr>
        <a:xfrm>
          <a:off x="8483111" y="59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110989</xdr:rowOff>
    </xdr:from>
    <xdr:to>
      <xdr:col>41</xdr:col>
      <xdr:colOff>101600</xdr:colOff>
      <xdr:row>36</xdr:row>
      <xdr:rowOff>41139</xdr:rowOff>
    </xdr:to>
    <xdr:sp macro="" textlink="">
      <xdr:nvSpPr>
        <xdr:cNvPr id="314" name="楕円 313"/>
        <xdr:cNvSpPr/>
      </xdr:nvSpPr>
      <xdr:spPr>
        <a:xfrm>
          <a:off x="7810500" y="6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57666</xdr:rowOff>
    </xdr:from>
    <xdr:ext cx="534377" cy="259045"/>
    <xdr:sp macro="" textlink="">
      <xdr:nvSpPr>
        <xdr:cNvPr id="315" name="テキスト ボックス 314"/>
        <xdr:cNvSpPr txBox="1"/>
      </xdr:nvSpPr>
      <xdr:spPr>
        <a:xfrm>
          <a:off x="7594111" y="58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114303</xdr:rowOff>
    </xdr:from>
    <xdr:to>
      <xdr:col>36</xdr:col>
      <xdr:colOff>165100</xdr:colOff>
      <xdr:row>36</xdr:row>
      <xdr:rowOff>44453</xdr:rowOff>
    </xdr:to>
    <xdr:sp macro="" textlink="">
      <xdr:nvSpPr>
        <xdr:cNvPr id="316" name="楕円 315"/>
        <xdr:cNvSpPr/>
      </xdr:nvSpPr>
      <xdr:spPr>
        <a:xfrm>
          <a:off x="6921500" y="61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60980</xdr:rowOff>
    </xdr:from>
    <xdr:ext cx="534377" cy="259045"/>
    <xdr:sp macro="" textlink="">
      <xdr:nvSpPr>
        <xdr:cNvPr id="317" name="テキスト ボックス 316"/>
        <xdr:cNvSpPr txBox="1"/>
      </xdr:nvSpPr>
      <xdr:spPr>
        <a:xfrm>
          <a:off x="6705111" y="58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61089</xdr:rowOff>
    </xdr:from>
    <xdr:to>
      <xdr:col>55</xdr:col>
      <xdr:colOff>0</xdr:colOff>
      <xdr:row>57</xdr:row>
      <xdr:rowOff>130721</xdr:rowOff>
    </xdr:to>
    <xdr:cxnSp macro="">
      <xdr:nvCxnSpPr>
        <xdr:cNvPr id="344" name="直線コネクタ 343"/>
        <xdr:cNvCxnSpPr/>
      </xdr:nvCxnSpPr>
      <xdr:spPr>
        <a:xfrm>
          <a:off x="9639300" y="9833739"/>
          <a:ext cx="8382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49558</xdr:rowOff>
    </xdr:from>
    <xdr:to>
      <xdr:col>50</xdr:col>
      <xdr:colOff>114300</xdr:colOff>
      <xdr:row>57</xdr:row>
      <xdr:rowOff>61089</xdr:rowOff>
    </xdr:to>
    <xdr:cxnSp macro="">
      <xdr:nvCxnSpPr>
        <xdr:cNvPr id="347" name="直線コネクタ 346"/>
        <xdr:cNvCxnSpPr/>
      </xdr:nvCxnSpPr>
      <xdr:spPr>
        <a:xfrm>
          <a:off x="8750300" y="982220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49558</xdr:rowOff>
    </xdr:from>
    <xdr:to>
      <xdr:col>45</xdr:col>
      <xdr:colOff>177800</xdr:colOff>
      <xdr:row>58</xdr:row>
      <xdr:rowOff>6563</xdr:rowOff>
    </xdr:to>
    <xdr:cxnSp macro="">
      <xdr:nvCxnSpPr>
        <xdr:cNvPr id="350" name="直線コネクタ 349"/>
        <xdr:cNvCxnSpPr/>
      </xdr:nvCxnSpPr>
      <xdr:spPr>
        <a:xfrm flipV="1">
          <a:off x="7861300" y="9822208"/>
          <a:ext cx="889000" cy="1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6563</xdr:rowOff>
    </xdr:from>
    <xdr:to>
      <xdr:col>41</xdr:col>
      <xdr:colOff>50800</xdr:colOff>
      <xdr:row>58</xdr:row>
      <xdr:rowOff>46578</xdr:rowOff>
    </xdr:to>
    <xdr:cxnSp macro="">
      <xdr:nvCxnSpPr>
        <xdr:cNvPr id="353" name="直線コネクタ 352"/>
        <xdr:cNvCxnSpPr/>
      </xdr:nvCxnSpPr>
      <xdr:spPr>
        <a:xfrm flipV="1">
          <a:off x="6972300" y="9950663"/>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79921</xdr:rowOff>
    </xdr:from>
    <xdr:to>
      <xdr:col>55</xdr:col>
      <xdr:colOff>50800</xdr:colOff>
      <xdr:row>58</xdr:row>
      <xdr:rowOff>10071</xdr:rowOff>
    </xdr:to>
    <xdr:sp macro="" textlink="">
      <xdr:nvSpPr>
        <xdr:cNvPr id="363" name="楕円 362"/>
        <xdr:cNvSpPr/>
      </xdr:nvSpPr>
      <xdr:spPr>
        <a:xfrm>
          <a:off x="10426700" y="98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10289</xdr:rowOff>
    </xdr:from>
    <xdr:to>
      <xdr:col>50</xdr:col>
      <xdr:colOff>165100</xdr:colOff>
      <xdr:row>57</xdr:row>
      <xdr:rowOff>111889</xdr:rowOff>
    </xdr:to>
    <xdr:sp macro="" textlink="">
      <xdr:nvSpPr>
        <xdr:cNvPr id="365" name="楕円 364"/>
        <xdr:cNvSpPr/>
      </xdr:nvSpPr>
      <xdr:spPr>
        <a:xfrm>
          <a:off x="9588500" y="97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128416</xdr:rowOff>
    </xdr:from>
    <xdr:ext cx="534377" cy="259045"/>
    <xdr:sp macro="" textlink="">
      <xdr:nvSpPr>
        <xdr:cNvPr id="366" name="テキスト ボックス 365"/>
        <xdr:cNvSpPr txBox="1"/>
      </xdr:nvSpPr>
      <xdr:spPr>
        <a:xfrm>
          <a:off x="9372111" y="955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170208</xdr:rowOff>
    </xdr:from>
    <xdr:to>
      <xdr:col>46</xdr:col>
      <xdr:colOff>38100</xdr:colOff>
      <xdr:row>57</xdr:row>
      <xdr:rowOff>100358</xdr:rowOff>
    </xdr:to>
    <xdr:sp macro="" textlink="">
      <xdr:nvSpPr>
        <xdr:cNvPr id="367" name="楕円 366"/>
        <xdr:cNvSpPr/>
      </xdr:nvSpPr>
      <xdr:spPr>
        <a:xfrm>
          <a:off x="8699500" y="97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116885</xdr:rowOff>
    </xdr:from>
    <xdr:ext cx="534377" cy="259045"/>
    <xdr:sp macro="" textlink="">
      <xdr:nvSpPr>
        <xdr:cNvPr id="368" name="テキスト ボックス 367"/>
        <xdr:cNvSpPr txBox="1"/>
      </xdr:nvSpPr>
      <xdr:spPr>
        <a:xfrm>
          <a:off x="8483111" y="954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127213</xdr:rowOff>
    </xdr:from>
    <xdr:to>
      <xdr:col>41</xdr:col>
      <xdr:colOff>101600</xdr:colOff>
      <xdr:row>58</xdr:row>
      <xdr:rowOff>57363</xdr:rowOff>
    </xdr:to>
    <xdr:sp macro="" textlink="">
      <xdr:nvSpPr>
        <xdr:cNvPr id="369" name="楕円 368"/>
        <xdr:cNvSpPr/>
      </xdr:nvSpPr>
      <xdr:spPr>
        <a:xfrm>
          <a:off x="7810500" y="98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48490</xdr:rowOff>
    </xdr:from>
    <xdr:ext cx="534377" cy="259045"/>
    <xdr:sp macro="" textlink="">
      <xdr:nvSpPr>
        <xdr:cNvPr id="370" name="テキスト ボックス 369"/>
        <xdr:cNvSpPr txBox="1"/>
      </xdr:nvSpPr>
      <xdr:spPr>
        <a:xfrm>
          <a:off x="7594111" y="99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167228</xdr:rowOff>
    </xdr:from>
    <xdr:to>
      <xdr:col>36</xdr:col>
      <xdr:colOff>165100</xdr:colOff>
      <xdr:row>58</xdr:row>
      <xdr:rowOff>97378</xdr:rowOff>
    </xdr:to>
    <xdr:sp macro="" textlink="">
      <xdr:nvSpPr>
        <xdr:cNvPr id="371" name="楕円 370"/>
        <xdr:cNvSpPr/>
      </xdr:nvSpPr>
      <xdr:spPr>
        <a:xfrm>
          <a:off x="69215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88505</xdr:rowOff>
    </xdr:from>
    <xdr:ext cx="534377" cy="259045"/>
    <xdr:sp macro="" textlink="">
      <xdr:nvSpPr>
        <xdr:cNvPr id="372" name="テキスト ボックス 371"/>
        <xdr:cNvSpPr txBox="1"/>
      </xdr:nvSpPr>
      <xdr:spPr>
        <a:xfrm>
          <a:off x="6705111" y="100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11923</xdr:rowOff>
    </xdr:from>
    <xdr:to>
      <xdr:col>55</xdr:col>
      <xdr:colOff>0</xdr:colOff>
      <xdr:row>79</xdr:row>
      <xdr:rowOff>77902</xdr:rowOff>
    </xdr:to>
    <xdr:cxnSp macro="">
      <xdr:nvCxnSpPr>
        <xdr:cNvPr id="403" name="直線コネクタ 402"/>
        <xdr:cNvCxnSpPr/>
      </xdr:nvCxnSpPr>
      <xdr:spPr>
        <a:xfrm>
          <a:off x="9639300" y="13385023"/>
          <a:ext cx="838200" cy="2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135846</xdr:rowOff>
    </xdr:from>
    <xdr:to>
      <xdr:col>50</xdr:col>
      <xdr:colOff>114300</xdr:colOff>
      <xdr:row>78</xdr:row>
      <xdr:rowOff>11923</xdr:rowOff>
    </xdr:to>
    <xdr:cxnSp macro="">
      <xdr:nvCxnSpPr>
        <xdr:cNvPr id="406" name="直線コネクタ 405"/>
        <xdr:cNvCxnSpPr/>
      </xdr:nvCxnSpPr>
      <xdr:spPr>
        <a:xfrm>
          <a:off x="8750300" y="13337496"/>
          <a:ext cx="88900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135846</xdr:rowOff>
    </xdr:from>
    <xdr:to>
      <xdr:col>45</xdr:col>
      <xdr:colOff>177800</xdr:colOff>
      <xdr:row>78</xdr:row>
      <xdr:rowOff>155277</xdr:rowOff>
    </xdr:to>
    <xdr:cxnSp macro="">
      <xdr:nvCxnSpPr>
        <xdr:cNvPr id="409" name="直線コネクタ 408"/>
        <xdr:cNvCxnSpPr/>
      </xdr:nvCxnSpPr>
      <xdr:spPr>
        <a:xfrm flipV="1">
          <a:off x="7861300" y="13337496"/>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155277</xdr:rowOff>
    </xdr:from>
    <xdr:to>
      <xdr:col>41</xdr:col>
      <xdr:colOff>50800</xdr:colOff>
      <xdr:row>79</xdr:row>
      <xdr:rowOff>35937</xdr:rowOff>
    </xdr:to>
    <xdr:cxnSp macro="">
      <xdr:nvCxnSpPr>
        <xdr:cNvPr id="412" name="直線コネクタ 411"/>
        <xdr:cNvCxnSpPr/>
      </xdr:nvCxnSpPr>
      <xdr:spPr>
        <a:xfrm flipV="1">
          <a:off x="6972300" y="13528377"/>
          <a:ext cx="8890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27102</xdr:rowOff>
    </xdr:from>
    <xdr:to>
      <xdr:col>55</xdr:col>
      <xdr:colOff>50800</xdr:colOff>
      <xdr:row>79</xdr:row>
      <xdr:rowOff>128702</xdr:rowOff>
    </xdr:to>
    <xdr:sp macro="" textlink="">
      <xdr:nvSpPr>
        <xdr:cNvPr id="422" name="楕円 421"/>
        <xdr:cNvSpPr/>
      </xdr:nvSpPr>
      <xdr:spPr>
        <a:xfrm>
          <a:off x="10426700" y="135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113479</xdr:rowOff>
    </xdr:from>
    <xdr:ext cx="469744" cy="259045"/>
    <xdr:sp macro="" textlink="">
      <xdr:nvSpPr>
        <xdr:cNvPr id="423" name="普通建設事業費 （ うち新規整備　）該当値テキスト"/>
        <xdr:cNvSpPr txBox="1"/>
      </xdr:nvSpPr>
      <xdr:spPr>
        <a:xfrm>
          <a:off x="10528300" y="134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132573</xdr:rowOff>
    </xdr:from>
    <xdr:to>
      <xdr:col>50</xdr:col>
      <xdr:colOff>165100</xdr:colOff>
      <xdr:row>78</xdr:row>
      <xdr:rowOff>62723</xdr:rowOff>
    </xdr:to>
    <xdr:sp macro="" textlink="">
      <xdr:nvSpPr>
        <xdr:cNvPr id="424" name="楕円 423"/>
        <xdr:cNvSpPr/>
      </xdr:nvSpPr>
      <xdr:spPr>
        <a:xfrm>
          <a:off x="9588500" y="133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79250</xdr:rowOff>
    </xdr:from>
    <xdr:ext cx="534377" cy="259045"/>
    <xdr:sp macro="" textlink="">
      <xdr:nvSpPr>
        <xdr:cNvPr id="425" name="テキスト ボックス 424"/>
        <xdr:cNvSpPr txBox="1"/>
      </xdr:nvSpPr>
      <xdr:spPr>
        <a:xfrm>
          <a:off x="9372111" y="131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85046</xdr:rowOff>
    </xdr:from>
    <xdr:to>
      <xdr:col>46</xdr:col>
      <xdr:colOff>38100</xdr:colOff>
      <xdr:row>78</xdr:row>
      <xdr:rowOff>15196</xdr:rowOff>
    </xdr:to>
    <xdr:sp macro="" textlink="">
      <xdr:nvSpPr>
        <xdr:cNvPr id="426" name="楕円 425"/>
        <xdr:cNvSpPr/>
      </xdr:nvSpPr>
      <xdr:spPr>
        <a:xfrm>
          <a:off x="86995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31723</xdr:rowOff>
    </xdr:from>
    <xdr:ext cx="534377" cy="259045"/>
    <xdr:sp macro="" textlink="">
      <xdr:nvSpPr>
        <xdr:cNvPr id="427" name="テキスト ボックス 426"/>
        <xdr:cNvSpPr txBox="1"/>
      </xdr:nvSpPr>
      <xdr:spPr>
        <a:xfrm>
          <a:off x="8483111" y="130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104477</xdr:rowOff>
    </xdr:from>
    <xdr:to>
      <xdr:col>41</xdr:col>
      <xdr:colOff>101600</xdr:colOff>
      <xdr:row>79</xdr:row>
      <xdr:rowOff>34627</xdr:rowOff>
    </xdr:to>
    <xdr:sp macro="" textlink="">
      <xdr:nvSpPr>
        <xdr:cNvPr id="428" name="楕円 427"/>
        <xdr:cNvSpPr/>
      </xdr:nvSpPr>
      <xdr:spPr>
        <a:xfrm>
          <a:off x="7810500" y="134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25754</xdr:rowOff>
    </xdr:from>
    <xdr:ext cx="534377" cy="259045"/>
    <xdr:sp macro="" textlink="">
      <xdr:nvSpPr>
        <xdr:cNvPr id="429" name="テキスト ボックス 428"/>
        <xdr:cNvSpPr txBox="1"/>
      </xdr:nvSpPr>
      <xdr:spPr>
        <a:xfrm>
          <a:off x="7594111" y="135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156587</xdr:rowOff>
    </xdr:from>
    <xdr:to>
      <xdr:col>36</xdr:col>
      <xdr:colOff>165100</xdr:colOff>
      <xdr:row>79</xdr:row>
      <xdr:rowOff>86737</xdr:rowOff>
    </xdr:to>
    <xdr:sp macro="" textlink="">
      <xdr:nvSpPr>
        <xdr:cNvPr id="430" name="楕円 429"/>
        <xdr:cNvSpPr/>
      </xdr:nvSpPr>
      <xdr:spPr>
        <a:xfrm>
          <a:off x="6921500" y="135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77864</xdr:rowOff>
    </xdr:from>
    <xdr:ext cx="469744" cy="259045"/>
    <xdr:sp macro="" textlink="">
      <xdr:nvSpPr>
        <xdr:cNvPr id="431" name="テキスト ボックス 430"/>
        <xdr:cNvSpPr txBox="1"/>
      </xdr:nvSpPr>
      <xdr:spPr>
        <a:xfrm>
          <a:off x="6737428" y="1362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56914</xdr:rowOff>
    </xdr:from>
    <xdr:to>
      <xdr:col>55</xdr:col>
      <xdr:colOff>0</xdr:colOff>
      <xdr:row>97</xdr:row>
      <xdr:rowOff>104529</xdr:rowOff>
    </xdr:to>
    <xdr:cxnSp macro="">
      <xdr:nvCxnSpPr>
        <xdr:cNvPr id="462" name="直線コネクタ 461"/>
        <xdr:cNvCxnSpPr/>
      </xdr:nvCxnSpPr>
      <xdr:spPr>
        <a:xfrm flipV="1">
          <a:off x="9639300" y="16687564"/>
          <a:ext cx="8382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100282</xdr:rowOff>
    </xdr:from>
    <xdr:to>
      <xdr:col>50</xdr:col>
      <xdr:colOff>114300</xdr:colOff>
      <xdr:row>97</xdr:row>
      <xdr:rowOff>104529</xdr:rowOff>
    </xdr:to>
    <xdr:cxnSp macro="">
      <xdr:nvCxnSpPr>
        <xdr:cNvPr id="465" name="直線コネクタ 464"/>
        <xdr:cNvCxnSpPr/>
      </xdr:nvCxnSpPr>
      <xdr:spPr>
        <a:xfrm>
          <a:off x="8750300" y="16730932"/>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100282</xdr:rowOff>
    </xdr:from>
    <xdr:to>
      <xdr:col>45</xdr:col>
      <xdr:colOff>177800</xdr:colOff>
      <xdr:row>97</xdr:row>
      <xdr:rowOff>152338</xdr:rowOff>
    </xdr:to>
    <xdr:cxnSp macro="">
      <xdr:nvCxnSpPr>
        <xdr:cNvPr id="468" name="直線コネクタ 467"/>
        <xdr:cNvCxnSpPr/>
      </xdr:nvCxnSpPr>
      <xdr:spPr>
        <a:xfrm flipV="1">
          <a:off x="7861300" y="16730932"/>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152338</xdr:rowOff>
    </xdr:from>
    <xdr:to>
      <xdr:col>41</xdr:col>
      <xdr:colOff>50800</xdr:colOff>
      <xdr:row>98</xdr:row>
      <xdr:rowOff>99972</xdr:rowOff>
    </xdr:to>
    <xdr:cxnSp macro="">
      <xdr:nvCxnSpPr>
        <xdr:cNvPr id="471" name="直線コネクタ 470"/>
        <xdr:cNvCxnSpPr/>
      </xdr:nvCxnSpPr>
      <xdr:spPr>
        <a:xfrm flipV="1">
          <a:off x="6972300" y="16782988"/>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6114</xdr:rowOff>
    </xdr:from>
    <xdr:to>
      <xdr:col>55</xdr:col>
      <xdr:colOff>50800</xdr:colOff>
      <xdr:row>97</xdr:row>
      <xdr:rowOff>107714</xdr:rowOff>
    </xdr:to>
    <xdr:sp macro="" textlink="">
      <xdr:nvSpPr>
        <xdr:cNvPr id="481" name="楕円 480"/>
        <xdr:cNvSpPr/>
      </xdr:nvSpPr>
      <xdr:spPr>
        <a:xfrm>
          <a:off x="10426700" y="166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28991</xdr:rowOff>
    </xdr:from>
    <xdr:ext cx="534377" cy="259045"/>
    <xdr:sp macro="" textlink="">
      <xdr:nvSpPr>
        <xdr:cNvPr id="482" name="普通建設事業費 （ うち更新整備　）該当値テキスト"/>
        <xdr:cNvSpPr txBox="1"/>
      </xdr:nvSpPr>
      <xdr:spPr>
        <a:xfrm>
          <a:off x="10528300" y="164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53729</xdr:rowOff>
    </xdr:from>
    <xdr:to>
      <xdr:col>50</xdr:col>
      <xdr:colOff>165100</xdr:colOff>
      <xdr:row>97</xdr:row>
      <xdr:rowOff>155329</xdr:rowOff>
    </xdr:to>
    <xdr:sp macro="" textlink="">
      <xdr:nvSpPr>
        <xdr:cNvPr id="483" name="楕円 482"/>
        <xdr:cNvSpPr/>
      </xdr:nvSpPr>
      <xdr:spPr>
        <a:xfrm>
          <a:off x="9588500" y="166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146456</xdr:rowOff>
    </xdr:from>
    <xdr:ext cx="534377" cy="259045"/>
    <xdr:sp macro="" textlink="">
      <xdr:nvSpPr>
        <xdr:cNvPr id="484" name="テキスト ボックス 483"/>
        <xdr:cNvSpPr txBox="1"/>
      </xdr:nvSpPr>
      <xdr:spPr>
        <a:xfrm>
          <a:off x="9372111" y="16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49482</xdr:rowOff>
    </xdr:from>
    <xdr:to>
      <xdr:col>46</xdr:col>
      <xdr:colOff>38100</xdr:colOff>
      <xdr:row>97</xdr:row>
      <xdr:rowOff>151082</xdr:rowOff>
    </xdr:to>
    <xdr:sp macro="" textlink="">
      <xdr:nvSpPr>
        <xdr:cNvPr id="485" name="楕円 484"/>
        <xdr:cNvSpPr/>
      </xdr:nvSpPr>
      <xdr:spPr>
        <a:xfrm>
          <a:off x="8699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142209</xdr:rowOff>
    </xdr:from>
    <xdr:ext cx="534377" cy="259045"/>
    <xdr:sp macro="" textlink="">
      <xdr:nvSpPr>
        <xdr:cNvPr id="486" name="テキスト ボックス 485"/>
        <xdr:cNvSpPr txBox="1"/>
      </xdr:nvSpPr>
      <xdr:spPr>
        <a:xfrm>
          <a:off x="8483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101538</xdr:rowOff>
    </xdr:from>
    <xdr:to>
      <xdr:col>41</xdr:col>
      <xdr:colOff>101600</xdr:colOff>
      <xdr:row>98</xdr:row>
      <xdr:rowOff>31688</xdr:rowOff>
    </xdr:to>
    <xdr:sp macro="" textlink="">
      <xdr:nvSpPr>
        <xdr:cNvPr id="487" name="楕円 486"/>
        <xdr:cNvSpPr/>
      </xdr:nvSpPr>
      <xdr:spPr>
        <a:xfrm>
          <a:off x="7810500" y="167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48215</xdr:rowOff>
    </xdr:from>
    <xdr:ext cx="534377" cy="259045"/>
    <xdr:sp macro="" textlink="">
      <xdr:nvSpPr>
        <xdr:cNvPr id="488" name="テキスト ボックス 487"/>
        <xdr:cNvSpPr txBox="1"/>
      </xdr:nvSpPr>
      <xdr:spPr>
        <a:xfrm>
          <a:off x="7594111" y="165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49172</xdr:rowOff>
    </xdr:from>
    <xdr:to>
      <xdr:col>36</xdr:col>
      <xdr:colOff>165100</xdr:colOff>
      <xdr:row>98</xdr:row>
      <xdr:rowOff>150772</xdr:rowOff>
    </xdr:to>
    <xdr:sp macro="" textlink="">
      <xdr:nvSpPr>
        <xdr:cNvPr id="489" name="楕円 488"/>
        <xdr:cNvSpPr/>
      </xdr:nvSpPr>
      <xdr:spPr>
        <a:xfrm>
          <a:off x="6921500" y="16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141899</xdr:rowOff>
    </xdr:from>
    <xdr:ext cx="534377" cy="259045"/>
    <xdr:sp macro="" textlink="">
      <xdr:nvSpPr>
        <xdr:cNvPr id="490" name="テキスト ボックス 489"/>
        <xdr:cNvSpPr txBox="1"/>
      </xdr:nvSpPr>
      <xdr:spPr>
        <a:xfrm>
          <a:off x="6705111" y="169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120397</xdr:rowOff>
    </xdr:from>
    <xdr:to>
      <xdr:col>85</xdr:col>
      <xdr:colOff>127000</xdr:colOff>
      <xdr:row>78</xdr:row>
      <xdr:rowOff>124027</xdr:rowOff>
    </xdr:to>
    <xdr:cxnSp macro="">
      <xdr:nvCxnSpPr>
        <xdr:cNvPr id="629" name="直線コネクタ 628"/>
        <xdr:cNvCxnSpPr/>
      </xdr:nvCxnSpPr>
      <xdr:spPr>
        <a:xfrm>
          <a:off x="15481300" y="13493497"/>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117184</xdr:rowOff>
    </xdr:from>
    <xdr:to>
      <xdr:col>81</xdr:col>
      <xdr:colOff>50800</xdr:colOff>
      <xdr:row>78</xdr:row>
      <xdr:rowOff>120397</xdr:rowOff>
    </xdr:to>
    <xdr:cxnSp macro="">
      <xdr:nvCxnSpPr>
        <xdr:cNvPr id="632" name="直線コネクタ 631"/>
        <xdr:cNvCxnSpPr/>
      </xdr:nvCxnSpPr>
      <xdr:spPr>
        <a:xfrm>
          <a:off x="14592300" y="13490284"/>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113483</xdr:rowOff>
    </xdr:from>
    <xdr:to>
      <xdr:col>76</xdr:col>
      <xdr:colOff>114300</xdr:colOff>
      <xdr:row>78</xdr:row>
      <xdr:rowOff>117184</xdr:rowOff>
    </xdr:to>
    <xdr:cxnSp macro="">
      <xdr:nvCxnSpPr>
        <xdr:cNvPr id="635" name="直線コネクタ 634"/>
        <xdr:cNvCxnSpPr/>
      </xdr:nvCxnSpPr>
      <xdr:spPr>
        <a:xfrm>
          <a:off x="13703300" y="13486583"/>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63919</xdr:rowOff>
    </xdr:from>
    <xdr:to>
      <xdr:col>71</xdr:col>
      <xdr:colOff>177800</xdr:colOff>
      <xdr:row>78</xdr:row>
      <xdr:rowOff>113483</xdr:rowOff>
    </xdr:to>
    <xdr:cxnSp macro="">
      <xdr:nvCxnSpPr>
        <xdr:cNvPr id="638" name="直線コネクタ 637"/>
        <xdr:cNvCxnSpPr/>
      </xdr:nvCxnSpPr>
      <xdr:spPr>
        <a:xfrm>
          <a:off x="12814300" y="13437019"/>
          <a:ext cx="889000" cy="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73227</xdr:rowOff>
    </xdr:from>
    <xdr:to>
      <xdr:col>85</xdr:col>
      <xdr:colOff>177800</xdr:colOff>
      <xdr:row>79</xdr:row>
      <xdr:rowOff>3377</xdr:rowOff>
    </xdr:to>
    <xdr:sp macro="" textlink="">
      <xdr:nvSpPr>
        <xdr:cNvPr id="648" name="楕円 647"/>
        <xdr:cNvSpPr/>
      </xdr:nvSpPr>
      <xdr:spPr>
        <a:xfrm>
          <a:off x="16268700" y="134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159604</xdr:rowOff>
    </xdr:from>
    <xdr:ext cx="534377" cy="259045"/>
    <xdr:sp macro="" textlink="">
      <xdr:nvSpPr>
        <xdr:cNvPr id="649" name="公債費該当値テキスト"/>
        <xdr:cNvSpPr txBox="1"/>
      </xdr:nvSpPr>
      <xdr:spPr>
        <a:xfrm>
          <a:off x="16370300" y="133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69597</xdr:rowOff>
    </xdr:from>
    <xdr:to>
      <xdr:col>81</xdr:col>
      <xdr:colOff>101600</xdr:colOff>
      <xdr:row>78</xdr:row>
      <xdr:rowOff>171197</xdr:rowOff>
    </xdr:to>
    <xdr:sp macro="" textlink="">
      <xdr:nvSpPr>
        <xdr:cNvPr id="650" name="楕円 649"/>
        <xdr:cNvSpPr/>
      </xdr:nvSpPr>
      <xdr:spPr>
        <a:xfrm>
          <a:off x="15430500" y="134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162324</xdr:rowOff>
    </xdr:from>
    <xdr:ext cx="534377" cy="259045"/>
    <xdr:sp macro="" textlink="">
      <xdr:nvSpPr>
        <xdr:cNvPr id="651" name="テキスト ボックス 650"/>
        <xdr:cNvSpPr txBox="1"/>
      </xdr:nvSpPr>
      <xdr:spPr>
        <a:xfrm>
          <a:off x="15214111" y="135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66384</xdr:rowOff>
    </xdr:from>
    <xdr:to>
      <xdr:col>76</xdr:col>
      <xdr:colOff>165100</xdr:colOff>
      <xdr:row>78</xdr:row>
      <xdr:rowOff>167984</xdr:rowOff>
    </xdr:to>
    <xdr:sp macro="" textlink="">
      <xdr:nvSpPr>
        <xdr:cNvPr id="652" name="楕円 651"/>
        <xdr:cNvSpPr/>
      </xdr:nvSpPr>
      <xdr:spPr>
        <a:xfrm>
          <a:off x="14541500" y="13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159111</xdr:rowOff>
    </xdr:from>
    <xdr:ext cx="534377" cy="259045"/>
    <xdr:sp macro="" textlink="">
      <xdr:nvSpPr>
        <xdr:cNvPr id="653" name="テキスト ボックス 652"/>
        <xdr:cNvSpPr txBox="1"/>
      </xdr:nvSpPr>
      <xdr:spPr>
        <a:xfrm>
          <a:off x="14325111" y="13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62683</xdr:rowOff>
    </xdr:from>
    <xdr:to>
      <xdr:col>72</xdr:col>
      <xdr:colOff>38100</xdr:colOff>
      <xdr:row>78</xdr:row>
      <xdr:rowOff>164283</xdr:rowOff>
    </xdr:to>
    <xdr:sp macro="" textlink="">
      <xdr:nvSpPr>
        <xdr:cNvPr id="654" name="楕円 653"/>
        <xdr:cNvSpPr/>
      </xdr:nvSpPr>
      <xdr:spPr>
        <a:xfrm>
          <a:off x="13652500" y="134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155410</xdr:rowOff>
    </xdr:from>
    <xdr:ext cx="534377" cy="259045"/>
    <xdr:sp macro="" textlink="">
      <xdr:nvSpPr>
        <xdr:cNvPr id="655" name="テキスト ボックス 654"/>
        <xdr:cNvSpPr txBox="1"/>
      </xdr:nvSpPr>
      <xdr:spPr>
        <a:xfrm>
          <a:off x="13436111" y="13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13119</xdr:rowOff>
    </xdr:from>
    <xdr:to>
      <xdr:col>67</xdr:col>
      <xdr:colOff>101600</xdr:colOff>
      <xdr:row>78</xdr:row>
      <xdr:rowOff>114719</xdr:rowOff>
    </xdr:to>
    <xdr:sp macro="" textlink="">
      <xdr:nvSpPr>
        <xdr:cNvPr id="656" name="楕円 655"/>
        <xdr:cNvSpPr/>
      </xdr:nvSpPr>
      <xdr:spPr>
        <a:xfrm>
          <a:off x="12763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105846</xdr:rowOff>
    </xdr:from>
    <xdr:ext cx="534377" cy="259045"/>
    <xdr:sp macro="" textlink="">
      <xdr:nvSpPr>
        <xdr:cNvPr id="657" name="テキスト ボックス 656"/>
        <xdr:cNvSpPr txBox="1"/>
      </xdr:nvSpPr>
      <xdr:spPr>
        <a:xfrm>
          <a:off x="12547111" y="134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100952</xdr:rowOff>
    </xdr:from>
    <xdr:to>
      <xdr:col>85</xdr:col>
      <xdr:colOff>127000</xdr:colOff>
      <xdr:row>97</xdr:row>
      <xdr:rowOff>102705</xdr:rowOff>
    </xdr:to>
    <xdr:cxnSp macro="">
      <xdr:nvCxnSpPr>
        <xdr:cNvPr id="686" name="直線コネクタ 685"/>
        <xdr:cNvCxnSpPr/>
      </xdr:nvCxnSpPr>
      <xdr:spPr>
        <a:xfrm>
          <a:off x="15481300" y="16560152"/>
          <a:ext cx="8382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100952</xdr:rowOff>
    </xdr:from>
    <xdr:to>
      <xdr:col>81</xdr:col>
      <xdr:colOff>50800</xdr:colOff>
      <xdr:row>96</xdr:row>
      <xdr:rowOff>105277</xdr:rowOff>
    </xdr:to>
    <xdr:cxnSp macro="">
      <xdr:nvCxnSpPr>
        <xdr:cNvPr id="689" name="直線コネクタ 688"/>
        <xdr:cNvCxnSpPr/>
      </xdr:nvCxnSpPr>
      <xdr:spPr>
        <a:xfrm flipV="1">
          <a:off x="14592300" y="16560152"/>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105277</xdr:rowOff>
    </xdr:from>
    <xdr:to>
      <xdr:col>76</xdr:col>
      <xdr:colOff>114300</xdr:colOff>
      <xdr:row>97</xdr:row>
      <xdr:rowOff>36373</xdr:rowOff>
    </xdr:to>
    <xdr:cxnSp macro="">
      <xdr:nvCxnSpPr>
        <xdr:cNvPr id="692" name="直線コネクタ 691"/>
        <xdr:cNvCxnSpPr/>
      </xdr:nvCxnSpPr>
      <xdr:spPr>
        <a:xfrm flipV="1">
          <a:off x="13703300" y="16564477"/>
          <a:ext cx="889000" cy="10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36373</xdr:rowOff>
    </xdr:from>
    <xdr:to>
      <xdr:col>71</xdr:col>
      <xdr:colOff>177800</xdr:colOff>
      <xdr:row>97</xdr:row>
      <xdr:rowOff>59347</xdr:rowOff>
    </xdr:to>
    <xdr:cxnSp macro="">
      <xdr:nvCxnSpPr>
        <xdr:cNvPr id="695" name="直線コネクタ 694"/>
        <xdr:cNvCxnSpPr/>
      </xdr:nvCxnSpPr>
      <xdr:spPr>
        <a:xfrm flipV="1">
          <a:off x="12814300" y="1666702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51905</xdr:rowOff>
    </xdr:from>
    <xdr:to>
      <xdr:col>85</xdr:col>
      <xdr:colOff>177800</xdr:colOff>
      <xdr:row>97</xdr:row>
      <xdr:rowOff>153505</xdr:rowOff>
    </xdr:to>
    <xdr:sp macro="" textlink="">
      <xdr:nvSpPr>
        <xdr:cNvPr id="705" name="楕円 704"/>
        <xdr:cNvSpPr/>
      </xdr:nvSpPr>
      <xdr:spPr>
        <a:xfrm>
          <a:off x="162687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74782</xdr:rowOff>
    </xdr:from>
    <xdr:ext cx="534377" cy="259045"/>
    <xdr:sp macro="" textlink="">
      <xdr:nvSpPr>
        <xdr:cNvPr id="706" name="積立金該当値テキスト"/>
        <xdr:cNvSpPr txBox="1"/>
      </xdr:nvSpPr>
      <xdr:spPr>
        <a:xfrm>
          <a:off x="16370300" y="165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50152</xdr:rowOff>
    </xdr:from>
    <xdr:to>
      <xdr:col>81</xdr:col>
      <xdr:colOff>101600</xdr:colOff>
      <xdr:row>96</xdr:row>
      <xdr:rowOff>151752</xdr:rowOff>
    </xdr:to>
    <xdr:sp macro="" textlink="">
      <xdr:nvSpPr>
        <xdr:cNvPr id="707" name="楕円 706"/>
        <xdr:cNvSpPr/>
      </xdr:nvSpPr>
      <xdr:spPr>
        <a:xfrm>
          <a:off x="15430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168279</xdr:rowOff>
    </xdr:from>
    <xdr:ext cx="534377" cy="259045"/>
    <xdr:sp macro="" textlink="">
      <xdr:nvSpPr>
        <xdr:cNvPr id="708" name="テキスト ボックス 707"/>
        <xdr:cNvSpPr txBox="1"/>
      </xdr:nvSpPr>
      <xdr:spPr>
        <a:xfrm>
          <a:off x="15214111" y="162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54477</xdr:rowOff>
    </xdr:from>
    <xdr:to>
      <xdr:col>76</xdr:col>
      <xdr:colOff>165100</xdr:colOff>
      <xdr:row>96</xdr:row>
      <xdr:rowOff>156077</xdr:rowOff>
    </xdr:to>
    <xdr:sp macro="" textlink="">
      <xdr:nvSpPr>
        <xdr:cNvPr id="709" name="楕円 708"/>
        <xdr:cNvSpPr/>
      </xdr:nvSpPr>
      <xdr:spPr>
        <a:xfrm>
          <a:off x="14541500" y="165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1154</xdr:rowOff>
    </xdr:from>
    <xdr:ext cx="534377" cy="259045"/>
    <xdr:sp macro="" textlink="">
      <xdr:nvSpPr>
        <xdr:cNvPr id="710" name="テキスト ボックス 709"/>
        <xdr:cNvSpPr txBox="1"/>
      </xdr:nvSpPr>
      <xdr:spPr>
        <a:xfrm>
          <a:off x="14325111" y="162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157023</xdr:rowOff>
    </xdr:from>
    <xdr:to>
      <xdr:col>72</xdr:col>
      <xdr:colOff>38100</xdr:colOff>
      <xdr:row>97</xdr:row>
      <xdr:rowOff>87173</xdr:rowOff>
    </xdr:to>
    <xdr:sp macro="" textlink="">
      <xdr:nvSpPr>
        <xdr:cNvPr id="711" name="楕円 710"/>
        <xdr:cNvSpPr/>
      </xdr:nvSpPr>
      <xdr:spPr>
        <a:xfrm>
          <a:off x="13652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103700</xdr:rowOff>
    </xdr:from>
    <xdr:ext cx="534377" cy="259045"/>
    <xdr:sp macro="" textlink="">
      <xdr:nvSpPr>
        <xdr:cNvPr id="712" name="テキスト ボックス 711"/>
        <xdr:cNvSpPr txBox="1"/>
      </xdr:nvSpPr>
      <xdr:spPr>
        <a:xfrm>
          <a:off x="13436111" y="163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8547</xdr:rowOff>
    </xdr:from>
    <xdr:to>
      <xdr:col>67</xdr:col>
      <xdr:colOff>101600</xdr:colOff>
      <xdr:row>97</xdr:row>
      <xdr:rowOff>110147</xdr:rowOff>
    </xdr:to>
    <xdr:sp macro="" textlink="">
      <xdr:nvSpPr>
        <xdr:cNvPr id="713" name="楕円 712"/>
        <xdr:cNvSpPr/>
      </xdr:nvSpPr>
      <xdr:spPr>
        <a:xfrm>
          <a:off x="12763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101274</xdr:rowOff>
    </xdr:from>
    <xdr:ext cx="534377" cy="259045"/>
    <xdr:sp macro="" textlink="">
      <xdr:nvSpPr>
        <xdr:cNvPr id="714" name="テキスト ボックス 713"/>
        <xdr:cNvSpPr txBox="1"/>
      </xdr:nvSpPr>
      <xdr:spPr>
        <a:xfrm>
          <a:off x="12547111"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12233</xdr:rowOff>
    </xdr:from>
    <xdr:to>
      <xdr:col>116</xdr:col>
      <xdr:colOff>63500</xdr:colOff>
      <xdr:row>75</xdr:row>
      <xdr:rowOff>30498</xdr:rowOff>
    </xdr:to>
    <xdr:cxnSp macro="">
      <xdr:nvCxnSpPr>
        <xdr:cNvPr id="858" name="直線コネクタ 857"/>
        <xdr:cNvCxnSpPr/>
      </xdr:nvCxnSpPr>
      <xdr:spPr>
        <a:xfrm flipV="1">
          <a:off x="21323300" y="12870983"/>
          <a:ext cx="8382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30498</xdr:rowOff>
    </xdr:from>
    <xdr:to>
      <xdr:col>111</xdr:col>
      <xdr:colOff>177800</xdr:colOff>
      <xdr:row>75</xdr:row>
      <xdr:rowOff>60056</xdr:rowOff>
    </xdr:to>
    <xdr:cxnSp macro="">
      <xdr:nvCxnSpPr>
        <xdr:cNvPr id="861" name="直線コネクタ 860"/>
        <xdr:cNvCxnSpPr/>
      </xdr:nvCxnSpPr>
      <xdr:spPr>
        <a:xfrm flipV="1">
          <a:off x="20434300" y="12889248"/>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56238</xdr:rowOff>
    </xdr:from>
    <xdr:to>
      <xdr:col>107</xdr:col>
      <xdr:colOff>50800</xdr:colOff>
      <xdr:row>75</xdr:row>
      <xdr:rowOff>60056</xdr:rowOff>
    </xdr:to>
    <xdr:cxnSp macro="">
      <xdr:nvCxnSpPr>
        <xdr:cNvPr id="864" name="直線コネクタ 863"/>
        <xdr:cNvCxnSpPr/>
      </xdr:nvCxnSpPr>
      <xdr:spPr>
        <a:xfrm>
          <a:off x="19545300" y="12914988"/>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56238</xdr:rowOff>
    </xdr:from>
    <xdr:to>
      <xdr:col>102</xdr:col>
      <xdr:colOff>114300</xdr:colOff>
      <xdr:row>75</xdr:row>
      <xdr:rowOff>157028</xdr:rowOff>
    </xdr:to>
    <xdr:cxnSp macro="">
      <xdr:nvCxnSpPr>
        <xdr:cNvPr id="867" name="直線コネクタ 866"/>
        <xdr:cNvCxnSpPr/>
      </xdr:nvCxnSpPr>
      <xdr:spPr>
        <a:xfrm flipV="1">
          <a:off x="18656300" y="12914988"/>
          <a:ext cx="889000" cy="10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132883</xdr:rowOff>
    </xdr:from>
    <xdr:to>
      <xdr:col>116</xdr:col>
      <xdr:colOff>114300</xdr:colOff>
      <xdr:row>75</xdr:row>
      <xdr:rowOff>63033</xdr:rowOff>
    </xdr:to>
    <xdr:sp macro="" textlink="">
      <xdr:nvSpPr>
        <xdr:cNvPr id="877" name="楕円 876"/>
        <xdr:cNvSpPr/>
      </xdr:nvSpPr>
      <xdr:spPr>
        <a:xfrm>
          <a:off x="22110700" y="128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155760</xdr:rowOff>
    </xdr:from>
    <xdr:ext cx="534377" cy="259045"/>
    <xdr:sp macro="" textlink="">
      <xdr:nvSpPr>
        <xdr:cNvPr id="878" name="繰出金該当値テキスト"/>
        <xdr:cNvSpPr txBox="1"/>
      </xdr:nvSpPr>
      <xdr:spPr>
        <a:xfrm>
          <a:off x="22212300" y="1267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151148</xdr:rowOff>
    </xdr:from>
    <xdr:to>
      <xdr:col>112</xdr:col>
      <xdr:colOff>38100</xdr:colOff>
      <xdr:row>75</xdr:row>
      <xdr:rowOff>81298</xdr:rowOff>
    </xdr:to>
    <xdr:sp macro="" textlink="">
      <xdr:nvSpPr>
        <xdr:cNvPr id="879" name="楕円 878"/>
        <xdr:cNvSpPr/>
      </xdr:nvSpPr>
      <xdr:spPr>
        <a:xfrm>
          <a:off x="21272500" y="12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97825</xdr:rowOff>
    </xdr:from>
    <xdr:ext cx="534377" cy="259045"/>
    <xdr:sp macro="" textlink="">
      <xdr:nvSpPr>
        <xdr:cNvPr id="880" name="テキスト ボックス 879"/>
        <xdr:cNvSpPr txBox="1"/>
      </xdr:nvSpPr>
      <xdr:spPr>
        <a:xfrm>
          <a:off x="21056111" y="126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9256</xdr:rowOff>
    </xdr:from>
    <xdr:to>
      <xdr:col>107</xdr:col>
      <xdr:colOff>101600</xdr:colOff>
      <xdr:row>75</xdr:row>
      <xdr:rowOff>110856</xdr:rowOff>
    </xdr:to>
    <xdr:sp macro="" textlink="">
      <xdr:nvSpPr>
        <xdr:cNvPr id="881" name="楕円 880"/>
        <xdr:cNvSpPr/>
      </xdr:nvSpPr>
      <xdr:spPr>
        <a:xfrm>
          <a:off x="20383500" y="128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127383</xdr:rowOff>
    </xdr:from>
    <xdr:ext cx="534377" cy="259045"/>
    <xdr:sp macro="" textlink="">
      <xdr:nvSpPr>
        <xdr:cNvPr id="882" name="テキスト ボックス 881"/>
        <xdr:cNvSpPr txBox="1"/>
      </xdr:nvSpPr>
      <xdr:spPr>
        <a:xfrm>
          <a:off x="20167111" y="126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5438</xdr:rowOff>
    </xdr:from>
    <xdr:to>
      <xdr:col>102</xdr:col>
      <xdr:colOff>165100</xdr:colOff>
      <xdr:row>75</xdr:row>
      <xdr:rowOff>107038</xdr:rowOff>
    </xdr:to>
    <xdr:sp macro="" textlink="">
      <xdr:nvSpPr>
        <xdr:cNvPr id="883" name="楕円 882"/>
        <xdr:cNvSpPr/>
      </xdr:nvSpPr>
      <xdr:spPr>
        <a:xfrm>
          <a:off x="19494500" y="128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123565</xdr:rowOff>
    </xdr:from>
    <xdr:ext cx="534377" cy="259045"/>
    <xdr:sp macro="" textlink="">
      <xdr:nvSpPr>
        <xdr:cNvPr id="884" name="テキスト ボックス 883"/>
        <xdr:cNvSpPr txBox="1"/>
      </xdr:nvSpPr>
      <xdr:spPr>
        <a:xfrm>
          <a:off x="19278111" y="126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106228</xdr:rowOff>
    </xdr:from>
    <xdr:to>
      <xdr:col>98</xdr:col>
      <xdr:colOff>38100</xdr:colOff>
      <xdr:row>76</xdr:row>
      <xdr:rowOff>36378</xdr:rowOff>
    </xdr:to>
    <xdr:sp macro="" textlink="">
      <xdr:nvSpPr>
        <xdr:cNvPr id="885" name="楕円 884"/>
        <xdr:cNvSpPr/>
      </xdr:nvSpPr>
      <xdr:spPr>
        <a:xfrm>
          <a:off x="18605500" y="129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27505</xdr:rowOff>
    </xdr:from>
    <xdr:ext cx="534377" cy="259045"/>
    <xdr:sp macro="" textlink="">
      <xdr:nvSpPr>
        <xdr:cNvPr id="886" name="テキスト ボックス 885"/>
        <xdr:cNvSpPr txBox="1"/>
      </xdr:nvSpPr>
      <xdr:spPr>
        <a:xfrm>
          <a:off x="18389111" y="130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福生市の歳出総額における住民一人当たりのコストは</a:t>
          </a:r>
          <a:r>
            <a:rPr kumimoji="1" lang="en-US" altLang="ja-JP" sz="1100" b="0" i="0" baseline="0">
              <a:solidFill>
                <a:schemeClr val="dk1"/>
              </a:solidFill>
              <a:effectLst/>
              <a:latin typeface="+mn-lt"/>
              <a:ea typeface="+mn-ea"/>
              <a:cs typeface="+mn-cs"/>
            </a:rPr>
            <a:t>420,715</a:t>
          </a:r>
          <a:r>
            <a:rPr kumimoji="1" lang="ja-JP" altLang="ja-JP" sz="1100" b="0" i="0" baseline="0">
              <a:solidFill>
                <a:schemeClr val="dk1"/>
              </a:solidFill>
              <a:effectLst/>
              <a:latin typeface="+mn-lt"/>
              <a:ea typeface="+mn-ea"/>
              <a:cs typeface="+mn-cs"/>
            </a:rPr>
            <a:t>円で、前年度比</a:t>
          </a:r>
          <a:r>
            <a:rPr kumimoji="1" lang="en-US" altLang="ja-JP" sz="1100" b="0" i="0" baseline="0">
              <a:solidFill>
                <a:schemeClr val="dk1"/>
              </a:solidFill>
              <a:effectLst/>
              <a:latin typeface="+mn-lt"/>
              <a:ea typeface="+mn-ea"/>
              <a:cs typeface="+mn-cs"/>
            </a:rPr>
            <a:t>25,597</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となっている。歳出</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の要因としては、</a:t>
          </a:r>
          <a:r>
            <a:rPr kumimoji="1" lang="ja-JP" altLang="en-US" sz="1100" b="0" i="0" baseline="0">
              <a:solidFill>
                <a:schemeClr val="dk1"/>
              </a:solidFill>
              <a:effectLst/>
              <a:latin typeface="+mn-lt"/>
              <a:ea typeface="+mn-ea"/>
              <a:cs typeface="+mn-cs"/>
            </a:rPr>
            <a:t>防災食育センター整備事業、もくせい会館建設事業の終了や前年度に</a:t>
          </a:r>
          <a:r>
            <a:rPr kumimoji="1" lang="ja-JP" altLang="ja-JP" sz="1100" b="0" i="0" baseline="0">
              <a:solidFill>
                <a:schemeClr val="dk1"/>
              </a:solidFill>
              <a:effectLst/>
              <a:latin typeface="+mn-lt"/>
              <a:ea typeface="+mn-ea"/>
              <a:cs typeface="+mn-cs"/>
            </a:rPr>
            <a:t>学校給食センターの稼働開始に伴う給食調理事業の備品購入費等</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があった</a:t>
          </a:r>
          <a:r>
            <a:rPr kumimoji="1" lang="ja-JP" altLang="ja-JP" sz="1100" b="0" i="0" baseline="0">
              <a:solidFill>
                <a:schemeClr val="dk1"/>
              </a:solidFill>
              <a:effectLst/>
              <a:latin typeface="+mn-lt"/>
              <a:ea typeface="+mn-ea"/>
              <a:cs typeface="+mn-cs"/>
            </a:rPr>
            <a:t>ところが大</a:t>
          </a:r>
          <a:r>
            <a:rPr kumimoji="1" lang="ja-JP" altLang="en-US" sz="1100" b="0" i="0" baseline="0">
              <a:solidFill>
                <a:schemeClr val="dk1"/>
              </a:solidFill>
              <a:effectLst/>
              <a:latin typeface="+mn-lt"/>
              <a:ea typeface="+mn-ea"/>
              <a:cs typeface="+mn-cs"/>
            </a:rPr>
            <a:t>きい。しかしながら、性質別で人件費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物件費、扶助費、補助費等、積立金、繰出金で</a:t>
          </a:r>
          <a:r>
            <a:rPr kumimoji="1" lang="ja-JP" altLang="ja-JP" sz="1100" b="0" i="0" baseline="0">
              <a:solidFill>
                <a:schemeClr val="dk1"/>
              </a:solidFill>
              <a:effectLst/>
              <a:latin typeface="+mn-lt"/>
              <a:ea typeface="+mn-ea"/>
              <a:cs typeface="+mn-cs"/>
            </a:rPr>
            <a:t>類似団体平均を上回っている。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特に</a:t>
          </a:r>
          <a:r>
            <a:rPr kumimoji="1" lang="ja-JP" altLang="ja-JP" sz="1100" b="0" i="0" baseline="0">
              <a:solidFill>
                <a:schemeClr val="dk1"/>
              </a:solidFill>
              <a:effectLst/>
              <a:latin typeface="+mn-lt"/>
              <a:ea typeface="+mn-ea"/>
              <a:cs typeface="+mn-cs"/>
            </a:rPr>
            <a:t>福生市の特徴として、扶助費が類似団体内平均と比較して高い水準にある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年度の扶助費</a:t>
          </a:r>
          <a:r>
            <a:rPr kumimoji="1" lang="ja-JP" altLang="en-US" sz="1100" b="0" i="0" baseline="0">
              <a:solidFill>
                <a:schemeClr val="dk1"/>
              </a:solidFill>
              <a:effectLst/>
              <a:latin typeface="+mn-lt"/>
              <a:ea typeface="+mn-ea"/>
              <a:cs typeface="+mn-cs"/>
            </a:rPr>
            <a:t>は臨時福祉給付金の</a:t>
          </a:r>
          <a:r>
            <a:rPr kumimoji="1" lang="en-US" altLang="ja-JP" sz="1100" b="0" i="0" baseline="0">
              <a:solidFill>
                <a:schemeClr val="dk1"/>
              </a:solidFill>
              <a:effectLst/>
              <a:latin typeface="+mn-lt"/>
              <a:ea typeface="+mn-ea"/>
              <a:cs typeface="+mn-cs"/>
            </a:rPr>
            <a:t>144,435</a:t>
          </a:r>
          <a:r>
            <a:rPr kumimoji="1" lang="ja-JP" altLang="en-US" sz="1100" b="0" i="0" baseline="0">
              <a:solidFill>
                <a:schemeClr val="dk1"/>
              </a:solidFill>
              <a:effectLst/>
              <a:latin typeface="+mn-lt"/>
              <a:ea typeface="+mn-ea"/>
              <a:cs typeface="+mn-cs"/>
            </a:rPr>
            <a:t>千円の皆減があり、前年度比で</a:t>
          </a:r>
          <a:r>
            <a:rPr kumimoji="1" lang="en-US" altLang="ja-JP" sz="1100" b="0" i="0" baseline="0">
              <a:solidFill>
                <a:schemeClr val="dk1"/>
              </a:solidFill>
              <a:effectLst/>
              <a:latin typeface="+mn-lt"/>
              <a:ea typeface="+mn-ea"/>
              <a:cs typeface="+mn-cs"/>
            </a:rPr>
            <a:t>65,953</a:t>
          </a:r>
          <a:r>
            <a:rPr kumimoji="1" lang="ja-JP" altLang="en-US" sz="1100" b="0" i="0" baseline="0">
              <a:solidFill>
                <a:schemeClr val="dk1"/>
              </a:solidFill>
              <a:effectLst/>
              <a:latin typeface="+mn-lt"/>
              <a:ea typeface="+mn-ea"/>
              <a:cs typeface="+mn-cs"/>
            </a:rPr>
            <a:t>千円の減となっており、生活保護費は減少しているものの臨時福祉給付金以外の障害福祉費や児童福祉費は</a:t>
          </a:r>
          <a:r>
            <a:rPr kumimoji="1" lang="ja-JP" altLang="ja-JP" sz="1100" b="0" i="0" baseline="0">
              <a:solidFill>
                <a:schemeClr val="dk1"/>
              </a:solidFill>
              <a:effectLst/>
              <a:latin typeface="+mn-lt"/>
              <a:ea typeface="+mn-ea"/>
              <a:cs typeface="+mn-cs"/>
            </a:rPr>
            <a:t>前年度より増加している。また公債費の低さも一つの特徴で、これは現時点における将来世代への負担額の低さや健全な財政運営の現れであるといえる。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99466</xdr:rowOff>
    </xdr:from>
    <xdr:to>
      <xdr:col>24</xdr:col>
      <xdr:colOff>63500</xdr:colOff>
      <xdr:row>31</xdr:row>
      <xdr:rowOff>146101</xdr:rowOff>
    </xdr:to>
    <xdr:cxnSp macro="">
      <xdr:nvCxnSpPr>
        <xdr:cNvPr id="59" name="直線コネクタ 58"/>
        <xdr:cNvCxnSpPr/>
      </xdr:nvCxnSpPr>
      <xdr:spPr>
        <a:xfrm flipV="1">
          <a:off x="3797300" y="5414416"/>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109068</xdr:rowOff>
    </xdr:from>
    <xdr:to>
      <xdr:col>19</xdr:col>
      <xdr:colOff>177800</xdr:colOff>
      <xdr:row>31</xdr:row>
      <xdr:rowOff>146101</xdr:rowOff>
    </xdr:to>
    <xdr:cxnSp macro="">
      <xdr:nvCxnSpPr>
        <xdr:cNvPr id="62" name="直線コネクタ 61"/>
        <xdr:cNvCxnSpPr/>
      </xdr:nvCxnSpPr>
      <xdr:spPr>
        <a:xfrm>
          <a:off x="2908300" y="542401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99924</xdr:rowOff>
    </xdr:from>
    <xdr:to>
      <xdr:col>15</xdr:col>
      <xdr:colOff>50800</xdr:colOff>
      <xdr:row>31</xdr:row>
      <xdr:rowOff>109068</xdr:rowOff>
    </xdr:to>
    <xdr:cxnSp macro="">
      <xdr:nvCxnSpPr>
        <xdr:cNvPr id="65" name="直線コネクタ 64"/>
        <xdr:cNvCxnSpPr/>
      </xdr:nvCxnSpPr>
      <xdr:spPr>
        <a:xfrm>
          <a:off x="2019300" y="524342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89408</xdr:rowOff>
    </xdr:from>
    <xdr:to>
      <xdr:col>10</xdr:col>
      <xdr:colOff>114300</xdr:colOff>
      <xdr:row>30</xdr:row>
      <xdr:rowOff>99924</xdr:rowOff>
    </xdr:to>
    <xdr:cxnSp macro="">
      <xdr:nvCxnSpPr>
        <xdr:cNvPr id="68" name="直線コネクタ 67"/>
        <xdr:cNvCxnSpPr/>
      </xdr:nvCxnSpPr>
      <xdr:spPr>
        <a:xfrm>
          <a:off x="1130300" y="52329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48666</xdr:rowOff>
    </xdr:from>
    <xdr:to>
      <xdr:col>24</xdr:col>
      <xdr:colOff>114300</xdr:colOff>
      <xdr:row>31</xdr:row>
      <xdr:rowOff>150266</xdr:rowOff>
    </xdr:to>
    <xdr:sp macro="" textlink="">
      <xdr:nvSpPr>
        <xdr:cNvPr id="78" name="楕円 77"/>
        <xdr:cNvSpPr/>
      </xdr:nvSpPr>
      <xdr:spPr>
        <a:xfrm>
          <a:off x="45847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1693</xdr:rowOff>
    </xdr:from>
    <xdr:ext cx="469744" cy="259045"/>
    <xdr:sp macro="" textlink="">
      <xdr:nvSpPr>
        <xdr:cNvPr id="79" name="議会費該当値テキスト"/>
        <xdr:cNvSpPr txBox="1"/>
      </xdr:nvSpPr>
      <xdr:spPr>
        <a:xfrm>
          <a:off x="4686300" y="53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95301</xdr:rowOff>
    </xdr:from>
    <xdr:to>
      <xdr:col>20</xdr:col>
      <xdr:colOff>38100</xdr:colOff>
      <xdr:row>32</xdr:row>
      <xdr:rowOff>25451</xdr:rowOff>
    </xdr:to>
    <xdr:sp macro="" textlink="">
      <xdr:nvSpPr>
        <xdr:cNvPr id="80" name="楕円 79"/>
        <xdr:cNvSpPr/>
      </xdr:nvSpPr>
      <xdr:spPr>
        <a:xfrm>
          <a:off x="3746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41978</xdr:rowOff>
    </xdr:from>
    <xdr:ext cx="469744" cy="259045"/>
    <xdr:sp macro="" textlink="">
      <xdr:nvSpPr>
        <xdr:cNvPr id="81" name="テキスト ボックス 80"/>
        <xdr:cNvSpPr txBox="1"/>
      </xdr:nvSpPr>
      <xdr:spPr>
        <a:xfrm>
          <a:off x="3562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58268</xdr:rowOff>
    </xdr:from>
    <xdr:to>
      <xdr:col>15</xdr:col>
      <xdr:colOff>101600</xdr:colOff>
      <xdr:row>31</xdr:row>
      <xdr:rowOff>159868</xdr:rowOff>
    </xdr:to>
    <xdr:sp macro="" textlink="">
      <xdr:nvSpPr>
        <xdr:cNvPr id="82" name="楕円 81"/>
        <xdr:cNvSpPr/>
      </xdr:nvSpPr>
      <xdr:spPr>
        <a:xfrm>
          <a:off x="2857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4945</xdr:rowOff>
    </xdr:from>
    <xdr:ext cx="469744" cy="259045"/>
    <xdr:sp macro="" textlink="">
      <xdr:nvSpPr>
        <xdr:cNvPr id="83" name="テキスト ボックス 82"/>
        <xdr:cNvSpPr txBox="1"/>
      </xdr:nvSpPr>
      <xdr:spPr>
        <a:xfrm>
          <a:off x="2673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49124</xdr:rowOff>
    </xdr:from>
    <xdr:to>
      <xdr:col>10</xdr:col>
      <xdr:colOff>165100</xdr:colOff>
      <xdr:row>30</xdr:row>
      <xdr:rowOff>150724</xdr:rowOff>
    </xdr:to>
    <xdr:sp macro="" textlink="">
      <xdr:nvSpPr>
        <xdr:cNvPr id="84" name="楕円 83"/>
        <xdr:cNvSpPr/>
      </xdr:nvSpPr>
      <xdr:spPr>
        <a:xfrm>
          <a:off x="1968500" y="51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167251</xdr:rowOff>
    </xdr:from>
    <xdr:ext cx="469744" cy="259045"/>
    <xdr:sp macro="" textlink="">
      <xdr:nvSpPr>
        <xdr:cNvPr id="85" name="テキスト ボックス 84"/>
        <xdr:cNvSpPr txBox="1"/>
      </xdr:nvSpPr>
      <xdr:spPr>
        <a:xfrm>
          <a:off x="1784428" y="49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38608</xdr:rowOff>
    </xdr:from>
    <xdr:to>
      <xdr:col>6</xdr:col>
      <xdr:colOff>38100</xdr:colOff>
      <xdr:row>30</xdr:row>
      <xdr:rowOff>140208</xdr:rowOff>
    </xdr:to>
    <xdr:sp macro="" textlink="">
      <xdr:nvSpPr>
        <xdr:cNvPr id="86" name="楕円 85"/>
        <xdr:cNvSpPr/>
      </xdr:nvSpPr>
      <xdr:spPr>
        <a:xfrm>
          <a:off x="1079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156735</xdr:rowOff>
    </xdr:from>
    <xdr:ext cx="469744" cy="259045"/>
    <xdr:sp macro="" textlink="">
      <xdr:nvSpPr>
        <xdr:cNvPr id="87" name="テキスト ボックス 86"/>
        <xdr:cNvSpPr txBox="1"/>
      </xdr:nvSpPr>
      <xdr:spPr>
        <a:xfrm>
          <a:off x="895428"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59069</xdr:rowOff>
    </xdr:from>
    <xdr:to>
      <xdr:col>24</xdr:col>
      <xdr:colOff>63500</xdr:colOff>
      <xdr:row>57</xdr:row>
      <xdr:rowOff>30087</xdr:rowOff>
    </xdr:to>
    <xdr:cxnSp macro="">
      <xdr:nvCxnSpPr>
        <xdr:cNvPr id="119" name="直線コネクタ 118"/>
        <xdr:cNvCxnSpPr/>
      </xdr:nvCxnSpPr>
      <xdr:spPr>
        <a:xfrm>
          <a:off x="3797300" y="9660269"/>
          <a:ext cx="838200" cy="1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74369</xdr:rowOff>
    </xdr:from>
    <xdr:to>
      <xdr:col>19</xdr:col>
      <xdr:colOff>177800</xdr:colOff>
      <xdr:row>56</xdr:row>
      <xdr:rowOff>59069</xdr:rowOff>
    </xdr:to>
    <xdr:cxnSp macro="">
      <xdr:nvCxnSpPr>
        <xdr:cNvPr id="122" name="直線コネクタ 121"/>
        <xdr:cNvCxnSpPr/>
      </xdr:nvCxnSpPr>
      <xdr:spPr>
        <a:xfrm>
          <a:off x="2908300" y="9504119"/>
          <a:ext cx="889000" cy="15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74369</xdr:rowOff>
    </xdr:from>
    <xdr:to>
      <xdr:col>15</xdr:col>
      <xdr:colOff>50800</xdr:colOff>
      <xdr:row>56</xdr:row>
      <xdr:rowOff>78353</xdr:rowOff>
    </xdr:to>
    <xdr:cxnSp macro="">
      <xdr:nvCxnSpPr>
        <xdr:cNvPr id="125" name="直線コネクタ 124"/>
        <xdr:cNvCxnSpPr/>
      </xdr:nvCxnSpPr>
      <xdr:spPr>
        <a:xfrm flipV="1">
          <a:off x="2019300" y="9504119"/>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59658</xdr:rowOff>
    </xdr:from>
    <xdr:to>
      <xdr:col>10</xdr:col>
      <xdr:colOff>114300</xdr:colOff>
      <xdr:row>56</xdr:row>
      <xdr:rowOff>78353</xdr:rowOff>
    </xdr:to>
    <xdr:cxnSp macro="">
      <xdr:nvCxnSpPr>
        <xdr:cNvPr id="128" name="直線コネクタ 127"/>
        <xdr:cNvCxnSpPr/>
      </xdr:nvCxnSpPr>
      <xdr:spPr>
        <a:xfrm>
          <a:off x="1130300" y="9660858"/>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150737</xdr:rowOff>
    </xdr:from>
    <xdr:to>
      <xdr:col>24</xdr:col>
      <xdr:colOff>114300</xdr:colOff>
      <xdr:row>57</xdr:row>
      <xdr:rowOff>80887</xdr:rowOff>
    </xdr:to>
    <xdr:sp macro="" textlink="">
      <xdr:nvSpPr>
        <xdr:cNvPr id="138" name="楕円 137"/>
        <xdr:cNvSpPr/>
      </xdr:nvSpPr>
      <xdr:spPr>
        <a:xfrm>
          <a:off x="4584700" y="97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129164</xdr:rowOff>
    </xdr:from>
    <xdr:ext cx="534377" cy="259045"/>
    <xdr:sp macro="" textlink="">
      <xdr:nvSpPr>
        <xdr:cNvPr id="139" name="総務費該当値テキスト"/>
        <xdr:cNvSpPr txBox="1"/>
      </xdr:nvSpPr>
      <xdr:spPr>
        <a:xfrm>
          <a:off x="4686300" y="97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8269</xdr:rowOff>
    </xdr:from>
    <xdr:to>
      <xdr:col>20</xdr:col>
      <xdr:colOff>38100</xdr:colOff>
      <xdr:row>56</xdr:row>
      <xdr:rowOff>109869</xdr:rowOff>
    </xdr:to>
    <xdr:sp macro="" textlink="">
      <xdr:nvSpPr>
        <xdr:cNvPr id="140" name="楕円 139"/>
        <xdr:cNvSpPr/>
      </xdr:nvSpPr>
      <xdr:spPr>
        <a:xfrm>
          <a:off x="3746500" y="96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126396</xdr:rowOff>
    </xdr:from>
    <xdr:ext cx="534377" cy="259045"/>
    <xdr:sp macro="" textlink="">
      <xdr:nvSpPr>
        <xdr:cNvPr id="141" name="テキスト ボックス 140"/>
        <xdr:cNvSpPr txBox="1"/>
      </xdr:nvSpPr>
      <xdr:spPr>
        <a:xfrm>
          <a:off x="3530111" y="93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23569</xdr:rowOff>
    </xdr:from>
    <xdr:to>
      <xdr:col>15</xdr:col>
      <xdr:colOff>101600</xdr:colOff>
      <xdr:row>55</xdr:row>
      <xdr:rowOff>125169</xdr:rowOff>
    </xdr:to>
    <xdr:sp macro="" textlink="">
      <xdr:nvSpPr>
        <xdr:cNvPr id="142" name="楕円 141"/>
        <xdr:cNvSpPr/>
      </xdr:nvSpPr>
      <xdr:spPr>
        <a:xfrm>
          <a:off x="2857500" y="94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141696</xdr:rowOff>
    </xdr:from>
    <xdr:ext cx="534377" cy="259045"/>
    <xdr:sp macro="" textlink="">
      <xdr:nvSpPr>
        <xdr:cNvPr id="143" name="テキスト ボックス 142"/>
        <xdr:cNvSpPr txBox="1"/>
      </xdr:nvSpPr>
      <xdr:spPr>
        <a:xfrm>
          <a:off x="2641111" y="92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27553</xdr:rowOff>
    </xdr:from>
    <xdr:to>
      <xdr:col>10</xdr:col>
      <xdr:colOff>165100</xdr:colOff>
      <xdr:row>56</xdr:row>
      <xdr:rowOff>129153</xdr:rowOff>
    </xdr:to>
    <xdr:sp macro="" textlink="">
      <xdr:nvSpPr>
        <xdr:cNvPr id="144" name="楕円 143"/>
        <xdr:cNvSpPr/>
      </xdr:nvSpPr>
      <xdr:spPr>
        <a:xfrm>
          <a:off x="1968500" y="96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145680</xdr:rowOff>
    </xdr:from>
    <xdr:ext cx="534377" cy="259045"/>
    <xdr:sp macro="" textlink="">
      <xdr:nvSpPr>
        <xdr:cNvPr id="145" name="テキスト ボックス 144"/>
        <xdr:cNvSpPr txBox="1"/>
      </xdr:nvSpPr>
      <xdr:spPr>
        <a:xfrm>
          <a:off x="1752111" y="94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8858</xdr:rowOff>
    </xdr:from>
    <xdr:to>
      <xdr:col>6</xdr:col>
      <xdr:colOff>38100</xdr:colOff>
      <xdr:row>56</xdr:row>
      <xdr:rowOff>110458</xdr:rowOff>
    </xdr:to>
    <xdr:sp macro="" textlink="">
      <xdr:nvSpPr>
        <xdr:cNvPr id="146" name="楕円 145"/>
        <xdr:cNvSpPr/>
      </xdr:nvSpPr>
      <xdr:spPr>
        <a:xfrm>
          <a:off x="1079500" y="96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101585</xdr:rowOff>
    </xdr:from>
    <xdr:ext cx="534377" cy="259045"/>
    <xdr:sp macro="" textlink="">
      <xdr:nvSpPr>
        <xdr:cNvPr id="147" name="テキスト ボックス 146"/>
        <xdr:cNvSpPr txBox="1"/>
      </xdr:nvSpPr>
      <xdr:spPr>
        <a:xfrm>
          <a:off x="863111" y="97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50491</xdr:rowOff>
    </xdr:from>
    <xdr:to>
      <xdr:col>24</xdr:col>
      <xdr:colOff>63500</xdr:colOff>
      <xdr:row>72</xdr:row>
      <xdr:rowOff>70532</xdr:rowOff>
    </xdr:to>
    <xdr:cxnSp macro="">
      <xdr:nvCxnSpPr>
        <xdr:cNvPr id="179" name="直線コネクタ 178"/>
        <xdr:cNvCxnSpPr/>
      </xdr:nvCxnSpPr>
      <xdr:spPr>
        <a:xfrm flipV="1">
          <a:off x="3797300" y="12394891"/>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70532</xdr:rowOff>
    </xdr:from>
    <xdr:to>
      <xdr:col>19</xdr:col>
      <xdr:colOff>177800</xdr:colOff>
      <xdr:row>72</xdr:row>
      <xdr:rowOff>130349</xdr:rowOff>
    </xdr:to>
    <xdr:cxnSp macro="">
      <xdr:nvCxnSpPr>
        <xdr:cNvPr id="182" name="直線コネクタ 181"/>
        <xdr:cNvCxnSpPr/>
      </xdr:nvCxnSpPr>
      <xdr:spPr>
        <a:xfrm flipV="1">
          <a:off x="2908300" y="1241493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130349</xdr:rowOff>
    </xdr:from>
    <xdr:to>
      <xdr:col>15</xdr:col>
      <xdr:colOff>50800</xdr:colOff>
      <xdr:row>73</xdr:row>
      <xdr:rowOff>58514</xdr:rowOff>
    </xdr:to>
    <xdr:cxnSp macro="">
      <xdr:nvCxnSpPr>
        <xdr:cNvPr id="185" name="直線コネクタ 184"/>
        <xdr:cNvCxnSpPr/>
      </xdr:nvCxnSpPr>
      <xdr:spPr>
        <a:xfrm flipV="1">
          <a:off x="2019300" y="12474749"/>
          <a:ext cx="889000" cy="9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58514</xdr:rowOff>
    </xdr:from>
    <xdr:to>
      <xdr:col>10</xdr:col>
      <xdr:colOff>114300</xdr:colOff>
      <xdr:row>73</xdr:row>
      <xdr:rowOff>136402</xdr:rowOff>
    </xdr:to>
    <xdr:cxnSp macro="">
      <xdr:nvCxnSpPr>
        <xdr:cNvPr id="188" name="直線コネクタ 187"/>
        <xdr:cNvCxnSpPr/>
      </xdr:nvCxnSpPr>
      <xdr:spPr>
        <a:xfrm flipV="1">
          <a:off x="1130300" y="12574364"/>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171141</xdr:rowOff>
    </xdr:from>
    <xdr:to>
      <xdr:col>24</xdr:col>
      <xdr:colOff>114300</xdr:colOff>
      <xdr:row>72</xdr:row>
      <xdr:rowOff>101291</xdr:rowOff>
    </xdr:to>
    <xdr:sp macro="" textlink="">
      <xdr:nvSpPr>
        <xdr:cNvPr id="198" name="楕円 197"/>
        <xdr:cNvSpPr/>
      </xdr:nvSpPr>
      <xdr:spPr>
        <a:xfrm>
          <a:off x="4584700" y="12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22568</xdr:rowOff>
    </xdr:from>
    <xdr:ext cx="599010" cy="259045"/>
    <xdr:sp macro="" textlink="">
      <xdr:nvSpPr>
        <xdr:cNvPr id="199" name="民生費該当値テキスト"/>
        <xdr:cNvSpPr txBox="1"/>
      </xdr:nvSpPr>
      <xdr:spPr>
        <a:xfrm>
          <a:off x="4686300" y="1219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19732</xdr:rowOff>
    </xdr:from>
    <xdr:to>
      <xdr:col>20</xdr:col>
      <xdr:colOff>38100</xdr:colOff>
      <xdr:row>72</xdr:row>
      <xdr:rowOff>121332</xdr:rowOff>
    </xdr:to>
    <xdr:sp macro="" textlink="">
      <xdr:nvSpPr>
        <xdr:cNvPr id="200" name="楕円 199"/>
        <xdr:cNvSpPr/>
      </xdr:nvSpPr>
      <xdr:spPr>
        <a:xfrm>
          <a:off x="3746500" y="123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137859</xdr:rowOff>
    </xdr:from>
    <xdr:ext cx="599010" cy="259045"/>
    <xdr:sp macro="" textlink="">
      <xdr:nvSpPr>
        <xdr:cNvPr id="201" name="テキスト ボックス 200"/>
        <xdr:cNvSpPr txBox="1"/>
      </xdr:nvSpPr>
      <xdr:spPr>
        <a:xfrm>
          <a:off x="3497795" y="121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79549</xdr:rowOff>
    </xdr:from>
    <xdr:to>
      <xdr:col>15</xdr:col>
      <xdr:colOff>101600</xdr:colOff>
      <xdr:row>73</xdr:row>
      <xdr:rowOff>9699</xdr:rowOff>
    </xdr:to>
    <xdr:sp macro="" textlink="">
      <xdr:nvSpPr>
        <xdr:cNvPr id="202" name="楕円 201"/>
        <xdr:cNvSpPr/>
      </xdr:nvSpPr>
      <xdr:spPr>
        <a:xfrm>
          <a:off x="2857500" y="124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26226</xdr:rowOff>
    </xdr:from>
    <xdr:ext cx="599010" cy="259045"/>
    <xdr:sp macro="" textlink="">
      <xdr:nvSpPr>
        <xdr:cNvPr id="203" name="テキスト ボックス 202"/>
        <xdr:cNvSpPr txBox="1"/>
      </xdr:nvSpPr>
      <xdr:spPr>
        <a:xfrm>
          <a:off x="2608795" y="1219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7714</xdr:rowOff>
    </xdr:from>
    <xdr:to>
      <xdr:col>10</xdr:col>
      <xdr:colOff>165100</xdr:colOff>
      <xdr:row>73</xdr:row>
      <xdr:rowOff>109314</xdr:rowOff>
    </xdr:to>
    <xdr:sp macro="" textlink="">
      <xdr:nvSpPr>
        <xdr:cNvPr id="204" name="楕円 203"/>
        <xdr:cNvSpPr/>
      </xdr:nvSpPr>
      <xdr:spPr>
        <a:xfrm>
          <a:off x="1968500" y="1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125841</xdr:rowOff>
    </xdr:from>
    <xdr:ext cx="599010" cy="259045"/>
    <xdr:sp macro="" textlink="">
      <xdr:nvSpPr>
        <xdr:cNvPr id="205" name="テキスト ボックス 204"/>
        <xdr:cNvSpPr txBox="1"/>
      </xdr:nvSpPr>
      <xdr:spPr>
        <a:xfrm>
          <a:off x="1719795" y="122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85602</xdr:rowOff>
    </xdr:from>
    <xdr:to>
      <xdr:col>6</xdr:col>
      <xdr:colOff>38100</xdr:colOff>
      <xdr:row>74</xdr:row>
      <xdr:rowOff>15752</xdr:rowOff>
    </xdr:to>
    <xdr:sp macro="" textlink="">
      <xdr:nvSpPr>
        <xdr:cNvPr id="206" name="楕円 205"/>
        <xdr:cNvSpPr/>
      </xdr:nvSpPr>
      <xdr:spPr>
        <a:xfrm>
          <a:off x="1079500" y="126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32279</xdr:rowOff>
    </xdr:from>
    <xdr:ext cx="599010" cy="259045"/>
    <xdr:sp macro="" textlink="">
      <xdr:nvSpPr>
        <xdr:cNvPr id="207" name="テキスト ボックス 206"/>
        <xdr:cNvSpPr txBox="1"/>
      </xdr:nvSpPr>
      <xdr:spPr>
        <a:xfrm>
          <a:off x="830795" y="1237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145659</xdr:rowOff>
    </xdr:from>
    <xdr:to>
      <xdr:col>24</xdr:col>
      <xdr:colOff>63500</xdr:colOff>
      <xdr:row>97</xdr:row>
      <xdr:rowOff>159914</xdr:rowOff>
    </xdr:to>
    <xdr:cxnSp macro="">
      <xdr:nvCxnSpPr>
        <xdr:cNvPr id="239" name="直線コネクタ 238"/>
        <xdr:cNvCxnSpPr/>
      </xdr:nvCxnSpPr>
      <xdr:spPr>
        <a:xfrm flipV="1">
          <a:off x="3797300" y="16776309"/>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159914</xdr:rowOff>
    </xdr:from>
    <xdr:to>
      <xdr:col>19</xdr:col>
      <xdr:colOff>177800</xdr:colOff>
      <xdr:row>98</xdr:row>
      <xdr:rowOff>1119</xdr:rowOff>
    </xdr:to>
    <xdr:cxnSp macro="">
      <xdr:nvCxnSpPr>
        <xdr:cNvPr id="242" name="直線コネクタ 241"/>
        <xdr:cNvCxnSpPr/>
      </xdr:nvCxnSpPr>
      <xdr:spPr>
        <a:xfrm flipV="1">
          <a:off x="2908300" y="16790564"/>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164161</xdr:rowOff>
    </xdr:from>
    <xdr:to>
      <xdr:col>15</xdr:col>
      <xdr:colOff>50800</xdr:colOff>
      <xdr:row>98</xdr:row>
      <xdr:rowOff>1119</xdr:rowOff>
    </xdr:to>
    <xdr:cxnSp macro="">
      <xdr:nvCxnSpPr>
        <xdr:cNvPr id="245" name="直線コネクタ 244"/>
        <xdr:cNvCxnSpPr/>
      </xdr:nvCxnSpPr>
      <xdr:spPr>
        <a:xfrm>
          <a:off x="2019300" y="16794811"/>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164161</xdr:rowOff>
    </xdr:from>
    <xdr:to>
      <xdr:col>10</xdr:col>
      <xdr:colOff>114300</xdr:colOff>
      <xdr:row>97</xdr:row>
      <xdr:rowOff>167312</xdr:rowOff>
    </xdr:to>
    <xdr:cxnSp macro="">
      <xdr:nvCxnSpPr>
        <xdr:cNvPr id="248" name="直線コネクタ 247"/>
        <xdr:cNvCxnSpPr/>
      </xdr:nvCxnSpPr>
      <xdr:spPr>
        <a:xfrm flipV="1">
          <a:off x="1130300" y="16794811"/>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94859</xdr:rowOff>
    </xdr:from>
    <xdr:to>
      <xdr:col>24</xdr:col>
      <xdr:colOff>114300</xdr:colOff>
      <xdr:row>98</xdr:row>
      <xdr:rowOff>25009</xdr:rowOff>
    </xdr:to>
    <xdr:sp macro="" textlink="">
      <xdr:nvSpPr>
        <xdr:cNvPr id="258" name="楕円 257"/>
        <xdr:cNvSpPr/>
      </xdr:nvSpPr>
      <xdr:spPr>
        <a:xfrm>
          <a:off x="4584700" y="167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117736</xdr:rowOff>
    </xdr:from>
    <xdr:ext cx="534377" cy="259045"/>
    <xdr:sp macro="" textlink="">
      <xdr:nvSpPr>
        <xdr:cNvPr id="259" name="衛生費該当値テキスト"/>
        <xdr:cNvSpPr txBox="1"/>
      </xdr:nvSpPr>
      <xdr:spPr>
        <a:xfrm>
          <a:off x="4686300" y="165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109114</xdr:rowOff>
    </xdr:from>
    <xdr:to>
      <xdr:col>20</xdr:col>
      <xdr:colOff>38100</xdr:colOff>
      <xdr:row>98</xdr:row>
      <xdr:rowOff>39264</xdr:rowOff>
    </xdr:to>
    <xdr:sp macro="" textlink="">
      <xdr:nvSpPr>
        <xdr:cNvPr id="260" name="楕円 259"/>
        <xdr:cNvSpPr/>
      </xdr:nvSpPr>
      <xdr:spPr>
        <a:xfrm>
          <a:off x="3746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55791</xdr:rowOff>
    </xdr:from>
    <xdr:ext cx="534377" cy="259045"/>
    <xdr:sp macro="" textlink="">
      <xdr:nvSpPr>
        <xdr:cNvPr id="261" name="テキスト ボックス 260"/>
        <xdr:cNvSpPr txBox="1"/>
      </xdr:nvSpPr>
      <xdr:spPr>
        <a:xfrm>
          <a:off x="3530111" y="165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121769</xdr:rowOff>
    </xdr:from>
    <xdr:to>
      <xdr:col>15</xdr:col>
      <xdr:colOff>101600</xdr:colOff>
      <xdr:row>98</xdr:row>
      <xdr:rowOff>51919</xdr:rowOff>
    </xdr:to>
    <xdr:sp macro="" textlink="">
      <xdr:nvSpPr>
        <xdr:cNvPr id="262" name="楕円 261"/>
        <xdr:cNvSpPr/>
      </xdr:nvSpPr>
      <xdr:spPr>
        <a:xfrm>
          <a:off x="2857500" y="167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68446</xdr:rowOff>
    </xdr:from>
    <xdr:ext cx="534377" cy="259045"/>
    <xdr:sp macro="" textlink="">
      <xdr:nvSpPr>
        <xdr:cNvPr id="263" name="テキスト ボックス 262"/>
        <xdr:cNvSpPr txBox="1"/>
      </xdr:nvSpPr>
      <xdr:spPr>
        <a:xfrm>
          <a:off x="2641111" y="165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113361</xdr:rowOff>
    </xdr:from>
    <xdr:to>
      <xdr:col>10</xdr:col>
      <xdr:colOff>165100</xdr:colOff>
      <xdr:row>98</xdr:row>
      <xdr:rowOff>43511</xdr:rowOff>
    </xdr:to>
    <xdr:sp macro="" textlink="">
      <xdr:nvSpPr>
        <xdr:cNvPr id="264" name="楕円 263"/>
        <xdr:cNvSpPr/>
      </xdr:nvSpPr>
      <xdr:spPr>
        <a:xfrm>
          <a:off x="1968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60038</xdr:rowOff>
    </xdr:from>
    <xdr:ext cx="534377" cy="259045"/>
    <xdr:sp macro="" textlink="">
      <xdr:nvSpPr>
        <xdr:cNvPr id="265" name="テキスト ボックス 264"/>
        <xdr:cNvSpPr txBox="1"/>
      </xdr:nvSpPr>
      <xdr:spPr>
        <a:xfrm>
          <a:off x="1752111" y="165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116512</xdr:rowOff>
    </xdr:from>
    <xdr:to>
      <xdr:col>6</xdr:col>
      <xdr:colOff>38100</xdr:colOff>
      <xdr:row>98</xdr:row>
      <xdr:rowOff>46662</xdr:rowOff>
    </xdr:to>
    <xdr:sp macro="" textlink="">
      <xdr:nvSpPr>
        <xdr:cNvPr id="266" name="楕円 265"/>
        <xdr:cNvSpPr/>
      </xdr:nvSpPr>
      <xdr:spPr>
        <a:xfrm>
          <a:off x="1079500" y="167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63189</xdr:rowOff>
    </xdr:from>
    <xdr:ext cx="534377" cy="259045"/>
    <xdr:sp macro="" textlink="">
      <xdr:nvSpPr>
        <xdr:cNvPr id="267" name="テキスト ボックス 266"/>
        <xdr:cNvSpPr txBox="1"/>
      </xdr:nvSpPr>
      <xdr:spPr>
        <a:xfrm>
          <a:off x="863111" y="165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17399</xdr:rowOff>
    </xdr:from>
    <xdr:to>
      <xdr:col>55</xdr:col>
      <xdr:colOff>0</xdr:colOff>
      <xdr:row>31</xdr:row>
      <xdr:rowOff>57023</xdr:rowOff>
    </xdr:to>
    <xdr:cxnSp macro="">
      <xdr:nvCxnSpPr>
        <xdr:cNvPr id="296" name="直線コネクタ 295"/>
        <xdr:cNvCxnSpPr/>
      </xdr:nvCxnSpPr>
      <xdr:spPr>
        <a:xfrm flipV="1">
          <a:off x="9639300" y="533234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57023</xdr:rowOff>
    </xdr:from>
    <xdr:to>
      <xdr:col>50</xdr:col>
      <xdr:colOff>114300</xdr:colOff>
      <xdr:row>31</xdr:row>
      <xdr:rowOff>101981</xdr:rowOff>
    </xdr:to>
    <xdr:cxnSp macro="">
      <xdr:nvCxnSpPr>
        <xdr:cNvPr id="299" name="直線コネクタ 298"/>
        <xdr:cNvCxnSpPr/>
      </xdr:nvCxnSpPr>
      <xdr:spPr>
        <a:xfrm flipV="1">
          <a:off x="8750300" y="537197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101981</xdr:rowOff>
    </xdr:from>
    <xdr:to>
      <xdr:col>45</xdr:col>
      <xdr:colOff>177800</xdr:colOff>
      <xdr:row>32</xdr:row>
      <xdr:rowOff>27686</xdr:rowOff>
    </xdr:to>
    <xdr:cxnSp macro="">
      <xdr:nvCxnSpPr>
        <xdr:cNvPr id="302" name="直線コネクタ 301"/>
        <xdr:cNvCxnSpPr/>
      </xdr:nvCxnSpPr>
      <xdr:spPr>
        <a:xfrm flipV="1">
          <a:off x="7861300" y="541693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27686</xdr:rowOff>
    </xdr:from>
    <xdr:to>
      <xdr:col>41</xdr:col>
      <xdr:colOff>50800</xdr:colOff>
      <xdr:row>32</xdr:row>
      <xdr:rowOff>132080</xdr:rowOff>
    </xdr:to>
    <xdr:cxnSp macro="">
      <xdr:nvCxnSpPr>
        <xdr:cNvPr id="305" name="直線コネクタ 304"/>
        <xdr:cNvCxnSpPr/>
      </xdr:nvCxnSpPr>
      <xdr:spPr>
        <a:xfrm flipV="1">
          <a:off x="6972300" y="5514086"/>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138049</xdr:rowOff>
    </xdr:from>
    <xdr:to>
      <xdr:col>55</xdr:col>
      <xdr:colOff>50800</xdr:colOff>
      <xdr:row>31</xdr:row>
      <xdr:rowOff>68199</xdr:rowOff>
    </xdr:to>
    <xdr:sp macro="" textlink="">
      <xdr:nvSpPr>
        <xdr:cNvPr id="315" name="楕円 314"/>
        <xdr:cNvSpPr/>
      </xdr:nvSpPr>
      <xdr:spPr>
        <a:xfrm>
          <a:off x="104267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91076</xdr:rowOff>
    </xdr:from>
    <xdr:ext cx="469744" cy="259045"/>
    <xdr:sp macro="" textlink="">
      <xdr:nvSpPr>
        <xdr:cNvPr id="316" name="労働費該当値テキスト"/>
        <xdr:cNvSpPr txBox="1"/>
      </xdr:nvSpPr>
      <xdr:spPr>
        <a:xfrm>
          <a:off x="10528300" y="523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6223</xdr:rowOff>
    </xdr:from>
    <xdr:to>
      <xdr:col>50</xdr:col>
      <xdr:colOff>165100</xdr:colOff>
      <xdr:row>31</xdr:row>
      <xdr:rowOff>107823</xdr:rowOff>
    </xdr:to>
    <xdr:sp macro="" textlink="">
      <xdr:nvSpPr>
        <xdr:cNvPr id="317" name="楕円 316"/>
        <xdr:cNvSpPr/>
      </xdr:nvSpPr>
      <xdr:spPr>
        <a:xfrm>
          <a:off x="9588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124350</xdr:rowOff>
    </xdr:from>
    <xdr:ext cx="469744" cy="259045"/>
    <xdr:sp macro="" textlink="">
      <xdr:nvSpPr>
        <xdr:cNvPr id="318" name="テキスト ボックス 317"/>
        <xdr:cNvSpPr txBox="1"/>
      </xdr:nvSpPr>
      <xdr:spPr>
        <a:xfrm>
          <a:off x="9404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51181</xdr:rowOff>
    </xdr:from>
    <xdr:to>
      <xdr:col>46</xdr:col>
      <xdr:colOff>38100</xdr:colOff>
      <xdr:row>31</xdr:row>
      <xdr:rowOff>152781</xdr:rowOff>
    </xdr:to>
    <xdr:sp macro="" textlink="">
      <xdr:nvSpPr>
        <xdr:cNvPr id="319" name="楕円 318"/>
        <xdr:cNvSpPr/>
      </xdr:nvSpPr>
      <xdr:spPr>
        <a:xfrm>
          <a:off x="86995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169308</xdr:rowOff>
    </xdr:from>
    <xdr:ext cx="469744" cy="259045"/>
    <xdr:sp macro="" textlink="">
      <xdr:nvSpPr>
        <xdr:cNvPr id="320" name="テキスト ボックス 319"/>
        <xdr:cNvSpPr txBox="1"/>
      </xdr:nvSpPr>
      <xdr:spPr>
        <a:xfrm>
          <a:off x="8515428" y="51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148336</xdr:rowOff>
    </xdr:from>
    <xdr:to>
      <xdr:col>41</xdr:col>
      <xdr:colOff>101600</xdr:colOff>
      <xdr:row>32</xdr:row>
      <xdr:rowOff>78486</xdr:rowOff>
    </xdr:to>
    <xdr:sp macro="" textlink="">
      <xdr:nvSpPr>
        <xdr:cNvPr id="321" name="楕円 320"/>
        <xdr:cNvSpPr/>
      </xdr:nvSpPr>
      <xdr:spPr>
        <a:xfrm>
          <a:off x="7810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95013</xdr:rowOff>
    </xdr:from>
    <xdr:ext cx="469744" cy="259045"/>
    <xdr:sp macro="" textlink="">
      <xdr:nvSpPr>
        <xdr:cNvPr id="322" name="テキスト ボックス 321"/>
        <xdr:cNvSpPr txBox="1"/>
      </xdr:nvSpPr>
      <xdr:spPr>
        <a:xfrm>
          <a:off x="7626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81280</xdr:rowOff>
    </xdr:from>
    <xdr:to>
      <xdr:col>36</xdr:col>
      <xdr:colOff>165100</xdr:colOff>
      <xdr:row>33</xdr:row>
      <xdr:rowOff>11430</xdr:rowOff>
    </xdr:to>
    <xdr:sp macro="" textlink="">
      <xdr:nvSpPr>
        <xdr:cNvPr id="323" name="楕円 322"/>
        <xdr:cNvSpPr/>
      </xdr:nvSpPr>
      <xdr:spPr>
        <a:xfrm>
          <a:off x="6921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27957</xdr:rowOff>
    </xdr:from>
    <xdr:ext cx="469744" cy="259045"/>
    <xdr:sp macro="" textlink="">
      <xdr:nvSpPr>
        <xdr:cNvPr id="324" name="テキスト ボックス 323"/>
        <xdr:cNvSpPr txBox="1"/>
      </xdr:nvSpPr>
      <xdr:spPr>
        <a:xfrm>
          <a:off x="6737428"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25324</xdr:rowOff>
    </xdr:from>
    <xdr:to>
      <xdr:col>55</xdr:col>
      <xdr:colOff>0</xdr:colOff>
      <xdr:row>59</xdr:row>
      <xdr:rowOff>30544</xdr:rowOff>
    </xdr:to>
    <xdr:cxnSp macro="">
      <xdr:nvCxnSpPr>
        <xdr:cNvPr id="353" name="直線コネクタ 352"/>
        <xdr:cNvCxnSpPr/>
      </xdr:nvCxnSpPr>
      <xdr:spPr>
        <a:xfrm flipV="1">
          <a:off x="9639300" y="10140874"/>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30544</xdr:rowOff>
    </xdr:from>
    <xdr:to>
      <xdr:col>50</xdr:col>
      <xdr:colOff>114300</xdr:colOff>
      <xdr:row>59</xdr:row>
      <xdr:rowOff>31153</xdr:rowOff>
    </xdr:to>
    <xdr:cxnSp macro="">
      <xdr:nvCxnSpPr>
        <xdr:cNvPr id="356" name="直線コネクタ 355"/>
        <xdr:cNvCxnSpPr/>
      </xdr:nvCxnSpPr>
      <xdr:spPr>
        <a:xfrm flipV="1">
          <a:off x="8750300" y="101460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30029</xdr:rowOff>
    </xdr:from>
    <xdr:to>
      <xdr:col>45</xdr:col>
      <xdr:colOff>177800</xdr:colOff>
      <xdr:row>59</xdr:row>
      <xdr:rowOff>31153</xdr:rowOff>
    </xdr:to>
    <xdr:cxnSp macro="">
      <xdr:nvCxnSpPr>
        <xdr:cNvPr id="359" name="直線コネクタ 358"/>
        <xdr:cNvCxnSpPr/>
      </xdr:nvCxnSpPr>
      <xdr:spPr>
        <a:xfrm>
          <a:off x="7861300" y="1014557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27381</xdr:rowOff>
    </xdr:from>
    <xdr:to>
      <xdr:col>41</xdr:col>
      <xdr:colOff>50800</xdr:colOff>
      <xdr:row>59</xdr:row>
      <xdr:rowOff>30029</xdr:rowOff>
    </xdr:to>
    <xdr:cxnSp macro="">
      <xdr:nvCxnSpPr>
        <xdr:cNvPr id="362" name="直線コネクタ 361"/>
        <xdr:cNvCxnSpPr/>
      </xdr:nvCxnSpPr>
      <xdr:spPr>
        <a:xfrm>
          <a:off x="6972300" y="10142931"/>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145974</xdr:rowOff>
    </xdr:from>
    <xdr:to>
      <xdr:col>55</xdr:col>
      <xdr:colOff>50800</xdr:colOff>
      <xdr:row>59</xdr:row>
      <xdr:rowOff>76124</xdr:rowOff>
    </xdr:to>
    <xdr:sp macro="" textlink="">
      <xdr:nvSpPr>
        <xdr:cNvPr id="372" name="楕円 371"/>
        <xdr:cNvSpPr/>
      </xdr:nvSpPr>
      <xdr:spPr>
        <a:xfrm>
          <a:off x="104267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60901</xdr:rowOff>
    </xdr:from>
    <xdr:ext cx="469744" cy="259045"/>
    <xdr:sp macro="" textlink="">
      <xdr:nvSpPr>
        <xdr:cNvPr id="373" name="農林水産業費該当値テキスト"/>
        <xdr:cNvSpPr txBox="1"/>
      </xdr:nvSpPr>
      <xdr:spPr>
        <a:xfrm>
          <a:off x="10528300" y="1000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151194</xdr:rowOff>
    </xdr:from>
    <xdr:to>
      <xdr:col>50</xdr:col>
      <xdr:colOff>165100</xdr:colOff>
      <xdr:row>59</xdr:row>
      <xdr:rowOff>81344</xdr:rowOff>
    </xdr:to>
    <xdr:sp macro="" textlink="">
      <xdr:nvSpPr>
        <xdr:cNvPr id="374" name="楕円 373"/>
        <xdr:cNvSpPr/>
      </xdr:nvSpPr>
      <xdr:spPr>
        <a:xfrm>
          <a:off x="9588500" y="100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72471</xdr:rowOff>
    </xdr:from>
    <xdr:ext cx="378565" cy="259045"/>
    <xdr:sp macro="" textlink="">
      <xdr:nvSpPr>
        <xdr:cNvPr id="375" name="テキスト ボックス 374"/>
        <xdr:cNvSpPr txBox="1"/>
      </xdr:nvSpPr>
      <xdr:spPr>
        <a:xfrm>
          <a:off x="9450017" y="101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151803</xdr:rowOff>
    </xdr:from>
    <xdr:to>
      <xdr:col>46</xdr:col>
      <xdr:colOff>38100</xdr:colOff>
      <xdr:row>59</xdr:row>
      <xdr:rowOff>81953</xdr:rowOff>
    </xdr:to>
    <xdr:sp macro="" textlink="">
      <xdr:nvSpPr>
        <xdr:cNvPr id="376" name="楕円 375"/>
        <xdr:cNvSpPr/>
      </xdr:nvSpPr>
      <xdr:spPr>
        <a:xfrm>
          <a:off x="8699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73080</xdr:rowOff>
    </xdr:from>
    <xdr:ext cx="378565" cy="259045"/>
    <xdr:sp macro="" textlink="">
      <xdr:nvSpPr>
        <xdr:cNvPr id="377" name="テキスト ボックス 376"/>
        <xdr:cNvSpPr txBox="1"/>
      </xdr:nvSpPr>
      <xdr:spPr>
        <a:xfrm>
          <a:off x="8561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150679</xdr:rowOff>
    </xdr:from>
    <xdr:to>
      <xdr:col>41</xdr:col>
      <xdr:colOff>101600</xdr:colOff>
      <xdr:row>59</xdr:row>
      <xdr:rowOff>80829</xdr:rowOff>
    </xdr:to>
    <xdr:sp macro="" textlink="">
      <xdr:nvSpPr>
        <xdr:cNvPr id="378" name="楕円 377"/>
        <xdr:cNvSpPr/>
      </xdr:nvSpPr>
      <xdr:spPr>
        <a:xfrm>
          <a:off x="7810500" y="10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71956</xdr:rowOff>
    </xdr:from>
    <xdr:ext cx="378565" cy="259045"/>
    <xdr:sp macro="" textlink="">
      <xdr:nvSpPr>
        <xdr:cNvPr id="379" name="テキスト ボックス 378"/>
        <xdr:cNvSpPr txBox="1"/>
      </xdr:nvSpPr>
      <xdr:spPr>
        <a:xfrm>
          <a:off x="7672017" y="1018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148031</xdr:rowOff>
    </xdr:from>
    <xdr:to>
      <xdr:col>36</xdr:col>
      <xdr:colOff>165100</xdr:colOff>
      <xdr:row>59</xdr:row>
      <xdr:rowOff>78181</xdr:rowOff>
    </xdr:to>
    <xdr:sp macro="" textlink="">
      <xdr:nvSpPr>
        <xdr:cNvPr id="380" name="楕円 379"/>
        <xdr:cNvSpPr/>
      </xdr:nvSpPr>
      <xdr:spPr>
        <a:xfrm>
          <a:off x="6921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69308</xdr:rowOff>
    </xdr:from>
    <xdr:ext cx="378565" cy="259045"/>
    <xdr:sp macro="" textlink="">
      <xdr:nvSpPr>
        <xdr:cNvPr id="381" name="テキスト ボックス 380"/>
        <xdr:cNvSpPr txBox="1"/>
      </xdr:nvSpPr>
      <xdr:spPr>
        <a:xfrm>
          <a:off x="6783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119675</xdr:rowOff>
    </xdr:from>
    <xdr:to>
      <xdr:col>55</xdr:col>
      <xdr:colOff>0</xdr:colOff>
      <xdr:row>77</xdr:row>
      <xdr:rowOff>146786</xdr:rowOff>
    </xdr:to>
    <xdr:cxnSp macro="">
      <xdr:nvCxnSpPr>
        <xdr:cNvPr id="408" name="直線コネクタ 407"/>
        <xdr:cNvCxnSpPr/>
      </xdr:nvCxnSpPr>
      <xdr:spPr>
        <a:xfrm>
          <a:off x="9639300" y="13321325"/>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119628</xdr:rowOff>
    </xdr:from>
    <xdr:to>
      <xdr:col>50</xdr:col>
      <xdr:colOff>114300</xdr:colOff>
      <xdr:row>77</xdr:row>
      <xdr:rowOff>119675</xdr:rowOff>
    </xdr:to>
    <xdr:cxnSp macro="">
      <xdr:nvCxnSpPr>
        <xdr:cNvPr id="411" name="直線コネクタ 410"/>
        <xdr:cNvCxnSpPr/>
      </xdr:nvCxnSpPr>
      <xdr:spPr>
        <a:xfrm>
          <a:off x="8750300" y="13321278"/>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113229</xdr:rowOff>
    </xdr:from>
    <xdr:to>
      <xdr:col>45</xdr:col>
      <xdr:colOff>177800</xdr:colOff>
      <xdr:row>77</xdr:row>
      <xdr:rowOff>119628</xdr:rowOff>
    </xdr:to>
    <xdr:cxnSp macro="">
      <xdr:nvCxnSpPr>
        <xdr:cNvPr id="414" name="直線コネクタ 413"/>
        <xdr:cNvCxnSpPr/>
      </xdr:nvCxnSpPr>
      <xdr:spPr>
        <a:xfrm>
          <a:off x="7861300" y="13314879"/>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113229</xdr:rowOff>
    </xdr:from>
    <xdr:to>
      <xdr:col>41</xdr:col>
      <xdr:colOff>50800</xdr:colOff>
      <xdr:row>77</xdr:row>
      <xdr:rowOff>171155</xdr:rowOff>
    </xdr:to>
    <xdr:cxnSp macro="">
      <xdr:nvCxnSpPr>
        <xdr:cNvPr id="417" name="直線コネクタ 416"/>
        <xdr:cNvCxnSpPr/>
      </xdr:nvCxnSpPr>
      <xdr:spPr>
        <a:xfrm flipV="1">
          <a:off x="6972300" y="13314879"/>
          <a:ext cx="8890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7" name="楕円 426"/>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74413</xdr:rowOff>
    </xdr:from>
    <xdr:ext cx="469744" cy="259045"/>
    <xdr:sp macro="" textlink="">
      <xdr:nvSpPr>
        <xdr:cNvPr id="428" name="商工費該当値テキスト"/>
        <xdr:cNvSpPr txBox="1"/>
      </xdr:nvSpPr>
      <xdr:spPr>
        <a:xfrm>
          <a:off x="10528300"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68875</xdr:rowOff>
    </xdr:from>
    <xdr:to>
      <xdr:col>50</xdr:col>
      <xdr:colOff>165100</xdr:colOff>
      <xdr:row>77</xdr:row>
      <xdr:rowOff>170475</xdr:rowOff>
    </xdr:to>
    <xdr:sp macro="" textlink="">
      <xdr:nvSpPr>
        <xdr:cNvPr id="429" name="楕円 428"/>
        <xdr:cNvSpPr/>
      </xdr:nvSpPr>
      <xdr:spPr>
        <a:xfrm>
          <a:off x="9588500" y="13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161602</xdr:rowOff>
    </xdr:from>
    <xdr:ext cx="469744" cy="259045"/>
    <xdr:sp macro="" textlink="">
      <xdr:nvSpPr>
        <xdr:cNvPr id="430" name="テキスト ボックス 429"/>
        <xdr:cNvSpPr txBox="1"/>
      </xdr:nvSpPr>
      <xdr:spPr>
        <a:xfrm>
          <a:off x="9404428" y="133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68828</xdr:rowOff>
    </xdr:from>
    <xdr:to>
      <xdr:col>46</xdr:col>
      <xdr:colOff>38100</xdr:colOff>
      <xdr:row>77</xdr:row>
      <xdr:rowOff>170428</xdr:rowOff>
    </xdr:to>
    <xdr:sp macro="" textlink="">
      <xdr:nvSpPr>
        <xdr:cNvPr id="431" name="楕円 430"/>
        <xdr:cNvSpPr/>
      </xdr:nvSpPr>
      <xdr:spPr>
        <a:xfrm>
          <a:off x="8699500" y="13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161555</xdr:rowOff>
    </xdr:from>
    <xdr:ext cx="469744" cy="259045"/>
    <xdr:sp macro="" textlink="">
      <xdr:nvSpPr>
        <xdr:cNvPr id="432" name="テキスト ボックス 431"/>
        <xdr:cNvSpPr txBox="1"/>
      </xdr:nvSpPr>
      <xdr:spPr>
        <a:xfrm>
          <a:off x="8515428" y="1336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62429</xdr:rowOff>
    </xdr:from>
    <xdr:to>
      <xdr:col>41</xdr:col>
      <xdr:colOff>101600</xdr:colOff>
      <xdr:row>77</xdr:row>
      <xdr:rowOff>164029</xdr:rowOff>
    </xdr:to>
    <xdr:sp macro="" textlink="">
      <xdr:nvSpPr>
        <xdr:cNvPr id="433" name="楕円 432"/>
        <xdr:cNvSpPr/>
      </xdr:nvSpPr>
      <xdr:spPr>
        <a:xfrm>
          <a:off x="7810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155156</xdr:rowOff>
    </xdr:from>
    <xdr:ext cx="469744" cy="259045"/>
    <xdr:sp macro="" textlink="">
      <xdr:nvSpPr>
        <xdr:cNvPr id="434" name="テキスト ボックス 433"/>
        <xdr:cNvSpPr txBox="1"/>
      </xdr:nvSpPr>
      <xdr:spPr>
        <a:xfrm>
          <a:off x="7626428" y="1335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120355</xdr:rowOff>
    </xdr:from>
    <xdr:to>
      <xdr:col>36</xdr:col>
      <xdr:colOff>165100</xdr:colOff>
      <xdr:row>78</xdr:row>
      <xdr:rowOff>50505</xdr:rowOff>
    </xdr:to>
    <xdr:sp macro="" textlink="">
      <xdr:nvSpPr>
        <xdr:cNvPr id="435" name="楕円 434"/>
        <xdr:cNvSpPr/>
      </xdr:nvSpPr>
      <xdr:spPr>
        <a:xfrm>
          <a:off x="6921500" y="133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41632</xdr:rowOff>
    </xdr:from>
    <xdr:ext cx="469744" cy="259045"/>
    <xdr:sp macro="" textlink="">
      <xdr:nvSpPr>
        <xdr:cNvPr id="436" name="テキスト ボックス 435"/>
        <xdr:cNvSpPr txBox="1"/>
      </xdr:nvSpPr>
      <xdr:spPr>
        <a:xfrm>
          <a:off x="6737428" y="134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129665</xdr:rowOff>
    </xdr:from>
    <xdr:to>
      <xdr:col>55</xdr:col>
      <xdr:colOff>0</xdr:colOff>
      <xdr:row>97</xdr:row>
      <xdr:rowOff>130135</xdr:rowOff>
    </xdr:to>
    <xdr:cxnSp macro="">
      <xdr:nvCxnSpPr>
        <xdr:cNvPr id="463" name="直線コネクタ 462"/>
        <xdr:cNvCxnSpPr/>
      </xdr:nvCxnSpPr>
      <xdr:spPr>
        <a:xfrm flipV="1">
          <a:off x="9639300" y="16760315"/>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130135</xdr:rowOff>
    </xdr:from>
    <xdr:to>
      <xdr:col>50</xdr:col>
      <xdr:colOff>114300</xdr:colOff>
      <xdr:row>98</xdr:row>
      <xdr:rowOff>16731</xdr:rowOff>
    </xdr:to>
    <xdr:cxnSp macro="">
      <xdr:nvCxnSpPr>
        <xdr:cNvPr id="466" name="直線コネクタ 465"/>
        <xdr:cNvCxnSpPr/>
      </xdr:nvCxnSpPr>
      <xdr:spPr>
        <a:xfrm flipV="1">
          <a:off x="8750300" y="16760785"/>
          <a:ext cx="8890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166612</xdr:rowOff>
    </xdr:from>
    <xdr:to>
      <xdr:col>45</xdr:col>
      <xdr:colOff>177800</xdr:colOff>
      <xdr:row>98</xdr:row>
      <xdr:rowOff>16731</xdr:rowOff>
    </xdr:to>
    <xdr:cxnSp macro="">
      <xdr:nvCxnSpPr>
        <xdr:cNvPr id="469" name="直線コネクタ 468"/>
        <xdr:cNvCxnSpPr/>
      </xdr:nvCxnSpPr>
      <xdr:spPr>
        <a:xfrm>
          <a:off x="7861300" y="16797262"/>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166612</xdr:rowOff>
    </xdr:from>
    <xdr:to>
      <xdr:col>41</xdr:col>
      <xdr:colOff>50800</xdr:colOff>
      <xdr:row>98</xdr:row>
      <xdr:rowOff>30607</xdr:rowOff>
    </xdr:to>
    <xdr:cxnSp macro="">
      <xdr:nvCxnSpPr>
        <xdr:cNvPr id="472" name="直線コネクタ 471"/>
        <xdr:cNvCxnSpPr/>
      </xdr:nvCxnSpPr>
      <xdr:spPr>
        <a:xfrm flipV="1">
          <a:off x="6972300" y="16797262"/>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78865</xdr:rowOff>
    </xdr:from>
    <xdr:to>
      <xdr:col>55</xdr:col>
      <xdr:colOff>50800</xdr:colOff>
      <xdr:row>98</xdr:row>
      <xdr:rowOff>9015</xdr:rowOff>
    </xdr:to>
    <xdr:sp macro="" textlink="">
      <xdr:nvSpPr>
        <xdr:cNvPr id="482" name="楕円 481"/>
        <xdr:cNvSpPr/>
      </xdr:nvSpPr>
      <xdr:spPr>
        <a:xfrm>
          <a:off x="10426700" y="16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38242</xdr:rowOff>
    </xdr:from>
    <xdr:ext cx="534377" cy="259045"/>
    <xdr:sp macro="" textlink="">
      <xdr:nvSpPr>
        <xdr:cNvPr id="483" name="土木費該当値テキスト"/>
        <xdr:cNvSpPr txBox="1"/>
      </xdr:nvSpPr>
      <xdr:spPr>
        <a:xfrm>
          <a:off x="10528300" y="164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79335</xdr:rowOff>
    </xdr:from>
    <xdr:to>
      <xdr:col>50</xdr:col>
      <xdr:colOff>165100</xdr:colOff>
      <xdr:row>98</xdr:row>
      <xdr:rowOff>9485</xdr:rowOff>
    </xdr:to>
    <xdr:sp macro="" textlink="">
      <xdr:nvSpPr>
        <xdr:cNvPr id="484" name="楕円 483"/>
        <xdr:cNvSpPr/>
      </xdr:nvSpPr>
      <xdr:spPr>
        <a:xfrm>
          <a:off x="9588500" y="167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26012</xdr:rowOff>
    </xdr:from>
    <xdr:ext cx="534377" cy="259045"/>
    <xdr:sp macro="" textlink="">
      <xdr:nvSpPr>
        <xdr:cNvPr id="485" name="テキスト ボックス 484"/>
        <xdr:cNvSpPr txBox="1"/>
      </xdr:nvSpPr>
      <xdr:spPr>
        <a:xfrm>
          <a:off x="9372111" y="164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137381</xdr:rowOff>
    </xdr:from>
    <xdr:to>
      <xdr:col>46</xdr:col>
      <xdr:colOff>38100</xdr:colOff>
      <xdr:row>98</xdr:row>
      <xdr:rowOff>67531</xdr:rowOff>
    </xdr:to>
    <xdr:sp macro="" textlink="">
      <xdr:nvSpPr>
        <xdr:cNvPr id="486" name="楕円 485"/>
        <xdr:cNvSpPr/>
      </xdr:nvSpPr>
      <xdr:spPr>
        <a:xfrm>
          <a:off x="8699500" y="167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58658</xdr:rowOff>
    </xdr:from>
    <xdr:ext cx="534377" cy="259045"/>
    <xdr:sp macro="" textlink="">
      <xdr:nvSpPr>
        <xdr:cNvPr id="487" name="テキスト ボックス 486"/>
        <xdr:cNvSpPr txBox="1"/>
      </xdr:nvSpPr>
      <xdr:spPr>
        <a:xfrm>
          <a:off x="8483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115812</xdr:rowOff>
    </xdr:from>
    <xdr:to>
      <xdr:col>41</xdr:col>
      <xdr:colOff>101600</xdr:colOff>
      <xdr:row>98</xdr:row>
      <xdr:rowOff>45962</xdr:rowOff>
    </xdr:to>
    <xdr:sp macro="" textlink="">
      <xdr:nvSpPr>
        <xdr:cNvPr id="488" name="楕円 487"/>
        <xdr:cNvSpPr/>
      </xdr:nvSpPr>
      <xdr:spPr>
        <a:xfrm>
          <a:off x="78105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37089</xdr:rowOff>
    </xdr:from>
    <xdr:ext cx="534377" cy="259045"/>
    <xdr:sp macro="" textlink="">
      <xdr:nvSpPr>
        <xdr:cNvPr id="489" name="テキスト ボックス 488"/>
        <xdr:cNvSpPr txBox="1"/>
      </xdr:nvSpPr>
      <xdr:spPr>
        <a:xfrm>
          <a:off x="7594111" y="16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151257</xdr:rowOff>
    </xdr:from>
    <xdr:to>
      <xdr:col>36</xdr:col>
      <xdr:colOff>165100</xdr:colOff>
      <xdr:row>98</xdr:row>
      <xdr:rowOff>81407</xdr:rowOff>
    </xdr:to>
    <xdr:sp macro="" textlink="">
      <xdr:nvSpPr>
        <xdr:cNvPr id="490" name="楕円 489"/>
        <xdr:cNvSpPr/>
      </xdr:nvSpPr>
      <xdr:spPr>
        <a:xfrm>
          <a:off x="6921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72534</xdr:rowOff>
    </xdr:from>
    <xdr:ext cx="534377" cy="259045"/>
    <xdr:sp macro="" textlink="">
      <xdr:nvSpPr>
        <xdr:cNvPr id="491" name="テキスト ボックス 490"/>
        <xdr:cNvSpPr txBox="1"/>
      </xdr:nvSpPr>
      <xdr:spPr>
        <a:xfrm>
          <a:off x="6705111" y="168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61336</xdr:rowOff>
    </xdr:from>
    <xdr:to>
      <xdr:col>85</xdr:col>
      <xdr:colOff>127000</xdr:colOff>
      <xdr:row>37</xdr:row>
      <xdr:rowOff>72949</xdr:rowOff>
    </xdr:to>
    <xdr:cxnSp macro="">
      <xdr:nvCxnSpPr>
        <xdr:cNvPr id="519" name="直線コネクタ 518"/>
        <xdr:cNvCxnSpPr/>
      </xdr:nvCxnSpPr>
      <xdr:spPr>
        <a:xfrm>
          <a:off x="15481300" y="5547736"/>
          <a:ext cx="8382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41768</xdr:rowOff>
    </xdr:from>
    <xdr:to>
      <xdr:col>81</xdr:col>
      <xdr:colOff>50800</xdr:colOff>
      <xdr:row>32</xdr:row>
      <xdr:rowOff>61336</xdr:rowOff>
    </xdr:to>
    <xdr:cxnSp macro="">
      <xdr:nvCxnSpPr>
        <xdr:cNvPr id="522" name="直線コネクタ 521"/>
        <xdr:cNvCxnSpPr/>
      </xdr:nvCxnSpPr>
      <xdr:spPr>
        <a:xfrm>
          <a:off x="14592300" y="5185268"/>
          <a:ext cx="8890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41768</xdr:rowOff>
    </xdr:from>
    <xdr:to>
      <xdr:col>76</xdr:col>
      <xdr:colOff>114300</xdr:colOff>
      <xdr:row>35</xdr:row>
      <xdr:rowOff>120178</xdr:rowOff>
    </xdr:to>
    <xdr:cxnSp macro="">
      <xdr:nvCxnSpPr>
        <xdr:cNvPr id="525" name="直線コネクタ 524"/>
        <xdr:cNvCxnSpPr/>
      </xdr:nvCxnSpPr>
      <xdr:spPr>
        <a:xfrm flipV="1">
          <a:off x="13703300" y="5185268"/>
          <a:ext cx="889000" cy="9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120178</xdr:rowOff>
    </xdr:from>
    <xdr:to>
      <xdr:col>71</xdr:col>
      <xdr:colOff>177800</xdr:colOff>
      <xdr:row>37</xdr:row>
      <xdr:rowOff>51095</xdr:rowOff>
    </xdr:to>
    <xdr:cxnSp macro="">
      <xdr:nvCxnSpPr>
        <xdr:cNvPr id="528" name="直線コネクタ 527"/>
        <xdr:cNvCxnSpPr/>
      </xdr:nvCxnSpPr>
      <xdr:spPr>
        <a:xfrm flipV="1">
          <a:off x="12814300" y="6120928"/>
          <a:ext cx="889000" cy="27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22149</xdr:rowOff>
    </xdr:from>
    <xdr:to>
      <xdr:col>85</xdr:col>
      <xdr:colOff>177800</xdr:colOff>
      <xdr:row>37</xdr:row>
      <xdr:rowOff>123749</xdr:rowOff>
    </xdr:to>
    <xdr:sp macro="" textlink="">
      <xdr:nvSpPr>
        <xdr:cNvPr id="538" name="楕円 537"/>
        <xdr:cNvSpPr/>
      </xdr:nvSpPr>
      <xdr:spPr>
        <a:xfrm>
          <a:off x="162687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45026</xdr:rowOff>
    </xdr:from>
    <xdr:ext cx="534377" cy="259045"/>
    <xdr:sp macro="" textlink="">
      <xdr:nvSpPr>
        <xdr:cNvPr id="539" name="消防費該当値テキスト"/>
        <xdr:cNvSpPr txBox="1"/>
      </xdr:nvSpPr>
      <xdr:spPr>
        <a:xfrm>
          <a:off x="16370300" y="62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10536</xdr:rowOff>
    </xdr:from>
    <xdr:to>
      <xdr:col>81</xdr:col>
      <xdr:colOff>101600</xdr:colOff>
      <xdr:row>32</xdr:row>
      <xdr:rowOff>112136</xdr:rowOff>
    </xdr:to>
    <xdr:sp macro="" textlink="">
      <xdr:nvSpPr>
        <xdr:cNvPr id="540" name="楕円 539"/>
        <xdr:cNvSpPr/>
      </xdr:nvSpPr>
      <xdr:spPr>
        <a:xfrm>
          <a:off x="15430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128663</xdr:rowOff>
    </xdr:from>
    <xdr:ext cx="534377" cy="259045"/>
    <xdr:sp macro="" textlink="">
      <xdr:nvSpPr>
        <xdr:cNvPr id="541" name="テキスト ボックス 540"/>
        <xdr:cNvSpPr txBox="1"/>
      </xdr:nvSpPr>
      <xdr:spPr>
        <a:xfrm>
          <a:off x="15214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162418</xdr:rowOff>
    </xdr:from>
    <xdr:to>
      <xdr:col>76</xdr:col>
      <xdr:colOff>165100</xdr:colOff>
      <xdr:row>30</xdr:row>
      <xdr:rowOff>92568</xdr:rowOff>
    </xdr:to>
    <xdr:sp macro="" textlink="">
      <xdr:nvSpPr>
        <xdr:cNvPr id="542" name="楕円 541"/>
        <xdr:cNvSpPr/>
      </xdr:nvSpPr>
      <xdr:spPr>
        <a:xfrm>
          <a:off x="14541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109095</xdr:rowOff>
    </xdr:from>
    <xdr:ext cx="534377" cy="259045"/>
    <xdr:sp macro="" textlink="">
      <xdr:nvSpPr>
        <xdr:cNvPr id="543" name="テキスト ボックス 542"/>
        <xdr:cNvSpPr txBox="1"/>
      </xdr:nvSpPr>
      <xdr:spPr>
        <a:xfrm>
          <a:off x="14325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69378</xdr:rowOff>
    </xdr:from>
    <xdr:to>
      <xdr:col>72</xdr:col>
      <xdr:colOff>38100</xdr:colOff>
      <xdr:row>35</xdr:row>
      <xdr:rowOff>170978</xdr:rowOff>
    </xdr:to>
    <xdr:sp macro="" textlink="">
      <xdr:nvSpPr>
        <xdr:cNvPr id="544" name="楕円 543"/>
        <xdr:cNvSpPr/>
      </xdr:nvSpPr>
      <xdr:spPr>
        <a:xfrm>
          <a:off x="13652500" y="6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16055</xdr:rowOff>
    </xdr:from>
    <xdr:ext cx="534377" cy="259045"/>
    <xdr:sp macro="" textlink="">
      <xdr:nvSpPr>
        <xdr:cNvPr id="545" name="テキスト ボックス 544"/>
        <xdr:cNvSpPr txBox="1"/>
      </xdr:nvSpPr>
      <xdr:spPr>
        <a:xfrm>
          <a:off x="13436111" y="58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295</xdr:rowOff>
    </xdr:from>
    <xdr:to>
      <xdr:col>67</xdr:col>
      <xdr:colOff>101600</xdr:colOff>
      <xdr:row>37</xdr:row>
      <xdr:rowOff>101895</xdr:rowOff>
    </xdr:to>
    <xdr:sp macro="" textlink="">
      <xdr:nvSpPr>
        <xdr:cNvPr id="546" name="楕円 545"/>
        <xdr:cNvSpPr/>
      </xdr:nvSpPr>
      <xdr:spPr>
        <a:xfrm>
          <a:off x="127635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93022</xdr:rowOff>
    </xdr:from>
    <xdr:ext cx="534377" cy="259045"/>
    <xdr:sp macro="" textlink="">
      <xdr:nvSpPr>
        <xdr:cNvPr id="547" name="テキスト ボックス 546"/>
        <xdr:cNvSpPr txBox="1"/>
      </xdr:nvSpPr>
      <xdr:spPr>
        <a:xfrm>
          <a:off x="12547111" y="64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120555</xdr:rowOff>
    </xdr:from>
    <xdr:to>
      <xdr:col>85</xdr:col>
      <xdr:colOff>127000</xdr:colOff>
      <xdr:row>55</xdr:row>
      <xdr:rowOff>126632</xdr:rowOff>
    </xdr:to>
    <xdr:cxnSp macro="">
      <xdr:nvCxnSpPr>
        <xdr:cNvPr id="577" name="直線コネクタ 576"/>
        <xdr:cNvCxnSpPr/>
      </xdr:nvCxnSpPr>
      <xdr:spPr>
        <a:xfrm>
          <a:off x="15481300" y="9550305"/>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120555</xdr:rowOff>
    </xdr:from>
    <xdr:to>
      <xdr:col>81</xdr:col>
      <xdr:colOff>50800</xdr:colOff>
      <xdr:row>56</xdr:row>
      <xdr:rowOff>105143</xdr:rowOff>
    </xdr:to>
    <xdr:cxnSp macro="">
      <xdr:nvCxnSpPr>
        <xdr:cNvPr id="580" name="直線コネクタ 579"/>
        <xdr:cNvCxnSpPr/>
      </xdr:nvCxnSpPr>
      <xdr:spPr>
        <a:xfrm flipV="1">
          <a:off x="14592300" y="9550305"/>
          <a:ext cx="889000" cy="1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104972</xdr:rowOff>
    </xdr:from>
    <xdr:to>
      <xdr:col>76</xdr:col>
      <xdr:colOff>114300</xdr:colOff>
      <xdr:row>56</xdr:row>
      <xdr:rowOff>105143</xdr:rowOff>
    </xdr:to>
    <xdr:cxnSp macro="">
      <xdr:nvCxnSpPr>
        <xdr:cNvPr id="583" name="直線コネクタ 582"/>
        <xdr:cNvCxnSpPr/>
      </xdr:nvCxnSpPr>
      <xdr:spPr>
        <a:xfrm>
          <a:off x="13703300" y="970617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104972</xdr:rowOff>
    </xdr:from>
    <xdr:to>
      <xdr:col>71</xdr:col>
      <xdr:colOff>177800</xdr:colOff>
      <xdr:row>56</xdr:row>
      <xdr:rowOff>132576</xdr:rowOff>
    </xdr:to>
    <xdr:cxnSp macro="">
      <xdr:nvCxnSpPr>
        <xdr:cNvPr id="586" name="直線コネクタ 585"/>
        <xdr:cNvCxnSpPr/>
      </xdr:nvCxnSpPr>
      <xdr:spPr>
        <a:xfrm flipV="1">
          <a:off x="12814300" y="9706172"/>
          <a:ext cx="889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75832</xdr:rowOff>
    </xdr:from>
    <xdr:to>
      <xdr:col>85</xdr:col>
      <xdr:colOff>177800</xdr:colOff>
      <xdr:row>56</xdr:row>
      <xdr:rowOff>5982</xdr:rowOff>
    </xdr:to>
    <xdr:sp macro="" textlink="">
      <xdr:nvSpPr>
        <xdr:cNvPr id="596" name="楕円 595"/>
        <xdr:cNvSpPr/>
      </xdr:nvSpPr>
      <xdr:spPr>
        <a:xfrm>
          <a:off x="162687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98709</xdr:rowOff>
    </xdr:from>
    <xdr:ext cx="534377" cy="259045"/>
    <xdr:sp macro="" textlink="">
      <xdr:nvSpPr>
        <xdr:cNvPr id="597" name="教育費該当値テキスト"/>
        <xdr:cNvSpPr txBox="1"/>
      </xdr:nvSpPr>
      <xdr:spPr>
        <a:xfrm>
          <a:off x="16370300" y="93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69755</xdr:rowOff>
    </xdr:from>
    <xdr:to>
      <xdr:col>81</xdr:col>
      <xdr:colOff>101600</xdr:colOff>
      <xdr:row>55</xdr:row>
      <xdr:rowOff>171355</xdr:rowOff>
    </xdr:to>
    <xdr:sp macro="" textlink="">
      <xdr:nvSpPr>
        <xdr:cNvPr id="598" name="楕円 597"/>
        <xdr:cNvSpPr/>
      </xdr:nvSpPr>
      <xdr:spPr>
        <a:xfrm>
          <a:off x="15430500" y="9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16432</xdr:rowOff>
    </xdr:from>
    <xdr:ext cx="534377" cy="259045"/>
    <xdr:sp macro="" textlink="">
      <xdr:nvSpPr>
        <xdr:cNvPr id="599" name="テキスト ボックス 598"/>
        <xdr:cNvSpPr txBox="1"/>
      </xdr:nvSpPr>
      <xdr:spPr>
        <a:xfrm>
          <a:off x="15214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54343</xdr:rowOff>
    </xdr:from>
    <xdr:to>
      <xdr:col>76</xdr:col>
      <xdr:colOff>165100</xdr:colOff>
      <xdr:row>56</xdr:row>
      <xdr:rowOff>155943</xdr:rowOff>
    </xdr:to>
    <xdr:sp macro="" textlink="">
      <xdr:nvSpPr>
        <xdr:cNvPr id="600" name="楕円 599"/>
        <xdr:cNvSpPr/>
      </xdr:nvSpPr>
      <xdr:spPr>
        <a:xfrm>
          <a:off x="14541500" y="96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1020</xdr:rowOff>
    </xdr:from>
    <xdr:ext cx="534377" cy="259045"/>
    <xdr:sp macro="" textlink="">
      <xdr:nvSpPr>
        <xdr:cNvPr id="601" name="テキスト ボックス 600"/>
        <xdr:cNvSpPr txBox="1"/>
      </xdr:nvSpPr>
      <xdr:spPr>
        <a:xfrm>
          <a:off x="14325111" y="94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54172</xdr:rowOff>
    </xdr:from>
    <xdr:to>
      <xdr:col>72</xdr:col>
      <xdr:colOff>38100</xdr:colOff>
      <xdr:row>56</xdr:row>
      <xdr:rowOff>155772</xdr:rowOff>
    </xdr:to>
    <xdr:sp macro="" textlink="">
      <xdr:nvSpPr>
        <xdr:cNvPr id="602" name="楕円 601"/>
        <xdr:cNvSpPr/>
      </xdr:nvSpPr>
      <xdr:spPr>
        <a:xfrm>
          <a:off x="13652500" y="96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849</xdr:rowOff>
    </xdr:from>
    <xdr:ext cx="534377" cy="259045"/>
    <xdr:sp macro="" textlink="">
      <xdr:nvSpPr>
        <xdr:cNvPr id="603" name="テキスト ボックス 602"/>
        <xdr:cNvSpPr txBox="1"/>
      </xdr:nvSpPr>
      <xdr:spPr>
        <a:xfrm>
          <a:off x="13436111" y="94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81776</xdr:rowOff>
    </xdr:from>
    <xdr:to>
      <xdr:col>67</xdr:col>
      <xdr:colOff>101600</xdr:colOff>
      <xdr:row>57</xdr:row>
      <xdr:rowOff>11926</xdr:rowOff>
    </xdr:to>
    <xdr:sp macro="" textlink="">
      <xdr:nvSpPr>
        <xdr:cNvPr id="604" name="楕円 603"/>
        <xdr:cNvSpPr/>
      </xdr:nvSpPr>
      <xdr:spPr>
        <a:xfrm>
          <a:off x="12763500" y="96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3053</xdr:rowOff>
    </xdr:from>
    <xdr:ext cx="534377" cy="259045"/>
    <xdr:sp macro="" textlink="">
      <xdr:nvSpPr>
        <xdr:cNvPr id="605" name="テキスト ボックス 604"/>
        <xdr:cNvSpPr txBox="1"/>
      </xdr:nvSpPr>
      <xdr:spPr>
        <a:xfrm>
          <a:off x="12547111" y="97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120397</xdr:rowOff>
    </xdr:from>
    <xdr:to>
      <xdr:col>85</xdr:col>
      <xdr:colOff>127000</xdr:colOff>
      <xdr:row>98</xdr:row>
      <xdr:rowOff>124027</xdr:rowOff>
    </xdr:to>
    <xdr:cxnSp macro="">
      <xdr:nvCxnSpPr>
        <xdr:cNvPr id="695" name="直線コネクタ 694"/>
        <xdr:cNvCxnSpPr/>
      </xdr:nvCxnSpPr>
      <xdr:spPr>
        <a:xfrm>
          <a:off x="15481300" y="16922497"/>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117184</xdr:rowOff>
    </xdr:from>
    <xdr:to>
      <xdr:col>81</xdr:col>
      <xdr:colOff>50800</xdr:colOff>
      <xdr:row>98</xdr:row>
      <xdr:rowOff>120397</xdr:rowOff>
    </xdr:to>
    <xdr:cxnSp macro="">
      <xdr:nvCxnSpPr>
        <xdr:cNvPr id="698" name="直線コネクタ 697"/>
        <xdr:cNvCxnSpPr/>
      </xdr:nvCxnSpPr>
      <xdr:spPr>
        <a:xfrm>
          <a:off x="14592300" y="16919284"/>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113483</xdr:rowOff>
    </xdr:from>
    <xdr:to>
      <xdr:col>76</xdr:col>
      <xdr:colOff>114300</xdr:colOff>
      <xdr:row>98</xdr:row>
      <xdr:rowOff>117184</xdr:rowOff>
    </xdr:to>
    <xdr:cxnSp macro="">
      <xdr:nvCxnSpPr>
        <xdr:cNvPr id="701" name="直線コネクタ 700"/>
        <xdr:cNvCxnSpPr/>
      </xdr:nvCxnSpPr>
      <xdr:spPr>
        <a:xfrm>
          <a:off x="13703300" y="16915583"/>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63919</xdr:rowOff>
    </xdr:from>
    <xdr:to>
      <xdr:col>71</xdr:col>
      <xdr:colOff>177800</xdr:colOff>
      <xdr:row>98</xdr:row>
      <xdr:rowOff>113483</xdr:rowOff>
    </xdr:to>
    <xdr:cxnSp macro="">
      <xdr:nvCxnSpPr>
        <xdr:cNvPr id="704" name="直線コネクタ 703"/>
        <xdr:cNvCxnSpPr/>
      </xdr:nvCxnSpPr>
      <xdr:spPr>
        <a:xfrm>
          <a:off x="12814300" y="16866019"/>
          <a:ext cx="889000" cy="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73227</xdr:rowOff>
    </xdr:from>
    <xdr:to>
      <xdr:col>85</xdr:col>
      <xdr:colOff>177800</xdr:colOff>
      <xdr:row>99</xdr:row>
      <xdr:rowOff>3377</xdr:rowOff>
    </xdr:to>
    <xdr:sp macro="" textlink="">
      <xdr:nvSpPr>
        <xdr:cNvPr id="714" name="楕円 713"/>
        <xdr:cNvSpPr/>
      </xdr:nvSpPr>
      <xdr:spPr>
        <a:xfrm>
          <a:off x="16268700" y="168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159604</xdr:rowOff>
    </xdr:from>
    <xdr:ext cx="534377" cy="259045"/>
    <xdr:sp macro="" textlink="">
      <xdr:nvSpPr>
        <xdr:cNvPr id="715" name="公債費該当値テキスト"/>
        <xdr:cNvSpPr txBox="1"/>
      </xdr:nvSpPr>
      <xdr:spPr>
        <a:xfrm>
          <a:off x="16370300" y="167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69597</xdr:rowOff>
    </xdr:from>
    <xdr:to>
      <xdr:col>81</xdr:col>
      <xdr:colOff>101600</xdr:colOff>
      <xdr:row>98</xdr:row>
      <xdr:rowOff>171197</xdr:rowOff>
    </xdr:to>
    <xdr:sp macro="" textlink="">
      <xdr:nvSpPr>
        <xdr:cNvPr id="716" name="楕円 715"/>
        <xdr:cNvSpPr/>
      </xdr:nvSpPr>
      <xdr:spPr>
        <a:xfrm>
          <a:off x="15430500" y="16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162324</xdr:rowOff>
    </xdr:from>
    <xdr:ext cx="534377" cy="259045"/>
    <xdr:sp macro="" textlink="">
      <xdr:nvSpPr>
        <xdr:cNvPr id="717" name="テキスト ボックス 716"/>
        <xdr:cNvSpPr txBox="1"/>
      </xdr:nvSpPr>
      <xdr:spPr>
        <a:xfrm>
          <a:off x="15214111" y="169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66384</xdr:rowOff>
    </xdr:from>
    <xdr:to>
      <xdr:col>76</xdr:col>
      <xdr:colOff>165100</xdr:colOff>
      <xdr:row>98</xdr:row>
      <xdr:rowOff>167984</xdr:rowOff>
    </xdr:to>
    <xdr:sp macro="" textlink="">
      <xdr:nvSpPr>
        <xdr:cNvPr id="718" name="楕円 717"/>
        <xdr:cNvSpPr/>
      </xdr:nvSpPr>
      <xdr:spPr>
        <a:xfrm>
          <a:off x="14541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159111</xdr:rowOff>
    </xdr:from>
    <xdr:ext cx="534377" cy="259045"/>
    <xdr:sp macro="" textlink="">
      <xdr:nvSpPr>
        <xdr:cNvPr id="719" name="テキスト ボックス 718"/>
        <xdr:cNvSpPr txBox="1"/>
      </xdr:nvSpPr>
      <xdr:spPr>
        <a:xfrm>
          <a:off x="14325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62683</xdr:rowOff>
    </xdr:from>
    <xdr:to>
      <xdr:col>72</xdr:col>
      <xdr:colOff>38100</xdr:colOff>
      <xdr:row>98</xdr:row>
      <xdr:rowOff>164283</xdr:rowOff>
    </xdr:to>
    <xdr:sp macro="" textlink="">
      <xdr:nvSpPr>
        <xdr:cNvPr id="720" name="楕円 719"/>
        <xdr:cNvSpPr/>
      </xdr:nvSpPr>
      <xdr:spPr>
        <a:xfrm>
          <a:off x="13652500" y="16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155410</xdr:rowOff>
    </xdr:from>
    <xdr:ext cx="534377" cy="259045"/>
    <xdr:sp macro="" textlink="">
      <xdr:nvSpPr>
        <xdr:cNvPr id="721" name="テキスト ボックス 720"/>
        <xdr:cNvSpPr txBox="1"/>
      </xdr:nvSpPr>
      <xdr:spPr>
        <a:xfrm>
          <a:off x="13436111" y="16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13119</xdr:rowOff>
    </xdr:from>
    <xdr:to>
      <xdr:col>67</xdr:col>
      <xdr:colOff>101600</xdr:colOff>
      <xdr:row>98</xdr:row>
      <xdr:rowOff>114719</xdr:rowOff>
    </xdr:to>
    <xdr:sp macro="" textlink="">
      <xdr:nvSpPr>
        <xdr:cNvPr id="722" name="楕円 721"/>
        <xdr:cNvSpPr/>
      </xdr:nvSpPr>
      <xdr:spPr>
        <a:xfrm>
          <a:off x="12763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105846</xdr:rowOff>
    </xdr:from>
    <xdr:ext cx="534377" cy="259045"/>
    <xdr:sp macro="" textlink="">
      <xdr:nvSpPr>
        <xdr:cNvPr id="723" name="テキスト ボックス 722"/>
        <xdr:cNvSpPr txBox="1"/>
      </xdr:nvSpPr>
      <xdr:spPr>
        <a:xfrm>
          <a:off x="12547111" y="169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目的別に見ると、民生費は</a:t>
          </a:r>
          <a:r>
            <a:rPr kumimoji="1" lang="ja-JP" altLang="en-US" sz="1100" b="0" i="0" baseline="0">
              <a:solidFill>
                <a:schemeClr val="dk1"/>
              </a:solidFill>
              <a:effectLst/>
              <a:latin typeface="+mn-lt"/>
              <a:ea typeface="+mn-ea"/>
              <a:cs typeface="+mn-cs"/>
            </a:rPr>
            <a:t>臨時福祉給付金の皆減があるものの、障害福祉費や児童福祉費、</a:t>
          </a:r>
          <a:r>
            <a:rPr kumimoji="1" lang="ja-JP" altLang="ja-JP" sz="1100" b="0" i="0" baseline="0">
              <a:solidFill>
                <a:schemeClr val="dk1"/>
              </a:solidFill>
              <a:effectLst/>
              <a:latin typeface="+mn-lt"/>
              <a:ea typeface="+mn-ea"/>
              <a:cs typeface="+mn-cs"/>
            </a:rPr>
            <a:t>後期高齢者医療特別会計への繰出金の増</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により増加、</a:t>
          </a:r>
          <a:r>
            <a:rPr kumimoji="1" lang="ja-JP" altLang="en-US" sz="1100" b="0" i="0" baseline="0">
              <a:solidFill>
                <a:schemeClr val="dk1"/>
              </a:solidFill>
              <a:effectLst/>
              <a:latin typeface="+mn-lt"/>
              <a:ea typeface="+mn-ea"/>
              <a:cs typeface="+mn-cs"/>
            </a:rPr>
            <a:t>消防費は防災食育センター整備事業の皆減による減少、</a:t>
          </a:r>
          <a:r>
            <a:rPr kumimoji="1" lang="ja-JP" altLang="ja-JP" sz="1100" b="0" i="0" baseline="0">
              <a:solidFill>
                <a:schemeClr val="dk1"/>
              </a:solidFill>
              <a:effectLst/>
              <a:latin typeface="+mn-lt"/>
              <a:ea typeface="+mn-ea"/>
              <a:cs typeface="+mn-cs"/>
            </a:rPr>
            <a:t>教育費は小学校防音復旧（復機）事業や新扶桑会館建設事業の増等</a:t>
          </a:r>
          <a:r>
            <a:rPr kumimoji="1" lang="ja-JP" altLang="en-US" sz="1100" b="0" i="0" baseline="0">
              <a:solidFill>
                <a:schemeClr val="dk1"/>
              </a:solidFill>
              <a:effectLst/>
              <a:latin typeface="+mn-lt"/>
              <a:ea typeface="+mn-ea"/>
              <a:cs typeface="+mn-cs"/>
            </a:rPr>
            <a:t>があるものの</a:t>
          </a:r>
          <a:r>
            <a:rPr kumimoji="1" lang="ja-JP" altLang="ja-JP" sz="1100" b="0" i="0" baseline="0">
              <a:solidFill>
                <a:schemeClr val="dk1"/>
              </a:solidFill>
              <a:effectLst/>
              <a:latin typeface="+mn-lt"/>
              <a:ea typeface="+mn-ea"/>
              <a:cs typeface="+mn-cs"/>
            </a:rPr>
            <a:t>学校給食センターの稼働開始に伴う給食調理事業の備品購入費等</a:t>
          </a:r>
          <a:r>
            <a:rPr kumimoji="1" lang="ja-JP" altLang="en-US" sz="1100" b="0" i="0" baseline="0">
              <a:solidFill>
                <a:schemeClr val="dk1"/>
              </a:solidFill>
              <a:effectLst/>
              <a:latin typeface="+mn-lt"/>
              <a:ea typeface="+mn-ea"/>
              <a:cs typeface="+mn-cs"/>
            </a:rPr>
            <a:t>の減等により減少</a:t>
          </a:r>
          <a:r>
            <a:rPr kumimoji="1" lang="ja-JP" altLang="ja-JP" sz="1100" b="0" i="0" baseline="0">
              <a:solidFill>
                <a:schemeClr val="dk1"/>
              </a:solidFill>
              <a:effectLst/>
              <a:latin typeface="+mn-lt"/>
              <a:ea typeface="+mn-ea"/>
              <a:cs typeface="+mn-cs"/>
            </a:rPr>
            <a:t>、土木費は都市施設整備基金積立金</a:t>
          </a:r>
          <a:r>
            <a:rPr kumimoji="1" lang="ja-JP" altLang="en-US" sz="1100" b="0" i="0" baseline="0">
              <a:solidFill>
                <a:schemeClr val="dk1"/>
              </a:solidFill>
              <a:effectLst/>
              <a:latin typeface="+mn-lt"/>
              <a:ea typeface="+mn-ea"/>
              <a:cs typeface="+mn-cs"/>
            </a:rPr>
            <a:t>の減があるものの</a:t>
          </a:r>
          <a:r>
            <a:rPr kumimoji="1" lang="ja-JP" altLang="ja-JP" sz="1100" b="0" i="0" baseline="0">
              <a:solidFill>
                <a:schemeClr val="dk1"/>
              </a:solidFill>
              <a:effectLst/>
              <a:latin typeface="+mn-lt"/>
              <a:ea typeface="+mn-ea"/>
              <a:cs typeface="+mn-cs"/>
            </a:rPr>
            <a:t>、都市計画道路３・４・７号富士見通り線整備事業</a:t>
          </a:r>
          <a:r>
            <a:rPr kumimoji="1" lang="ja-JP" altLang="en-US" sz="1100" b="0" i="0" baseline="0">
              <a:solidFill>
                <a:schemeClr val="dk1"/>
              </a:solidFill>
              <a:effectLst/>
              <a:latin typeface="+mn-lt"/>
              <a:ea typeface="+mn-ea"/>
              <a:cs typeface="+mn-cs"/>
            </a:rPr>
            <a:t>やせせらぎ遊歩道公園整備事業等の</a:t>
          </a:r>
          <a:r>
            <a:rPr kumimoji="1" lang="ja-JP" altLang="ja-JP" sz="1100" b="0" i="0" baseline="0">
              <a:solidFill>
                <a:schemeClr val="dk1"/>
              </a:solidFill>
              <a:effectLst/>
              <a:latin typeface="+mn-lt"/>
              <a:ea typeface="+mn-ea"/>
              <a:cs typeface="+mn-cs"/>
            </a:rPr>
            <a:t>増により増加して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議会費や労働費も突出して、</a:t>
          </a:r>
          <a:r>
            <a:rPr kumimoji="1" lang="ja-JP" altLang="ja-JP" sz="1100" b="0" i="0" baseline="0">
              <a:solidFill>
                <a:schemeClr val="dk1"/>
              </a:solidFill>
              <a:effectLst/>
              <a:latin typeface="+mn-lt"/>
              <a:ea typeface="+mn-ea"/>
              <a:cs typeface="+mn-cs"/>
            </a:rPr>
            <a:t>そのほか衛生費で類似団体平均、全国平均、東京都平均いずれよりも高い数値となっている。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実質収支額は低下し、望ましいとされる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％を下回っているが、平成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年度は決算剰余金を都市施設整備基金へ積み増すことができており、税収の大幅な伸びが見込めない中、施設の老朽化に伴う更新費用や突発的な財政需要への備えを進めることが出来ている。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しかし、実質収支としては黒字継続ができているが、実質単年度収支は</a:t>
          </a:r>
          <a:r>
            <a:rPr kumimoji="1" lang="ja-JP" altLang="en-US" sz="1100" b="0" i="0" baseline="0">
              <a:solidFill>
                <a:schemeClr val="dk1"/>
              </a:solidFill>
              <a:effectLst/>
              <a:latin typeface="+mn-lt"/>
              <a:ea typeface="+mn-ea"/>
              <a:cs typeface="+mn-cs"/>
            </a:rPr>
            <a:t>２年続けて</a:t>
          </a:r>
          <a:r>
            <a:rPr kumimoji="1" lang="ja-JP" altLang="ja-JP" sz="1100" b="0" i="0" baseline="0">
              <a:solidFill>
                <a:schemeClr val="dk1"/>
              </a:solidFill>
              <a:effectLst/>
              <a:latin typeface="+mn-lt"/>
              <a:ea typeface="+mn-ea"/>
              <a:cs typeface="+mn-cs"/>
            </a:rPr>
            <a:t>赤字になったので、今後の財政需要も鑑みつつ歳入と歳出の均衡を図る必要がある。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24950685</v>
      </c>
      <c r="BO4" s="430"/>
      <c r="BP4" s="430"/>
      <c r="BQ4" s="430"/>
      <c r="BR4" s="430"/>
      <c r="BS4" s="430"/>
      <c r="BT4" s="430"/>
      <c r="BU4" s="431"/>
      <c r="BV4" s="429">
        <v>26593972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3.8</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24503727</v>
      </c>
      <c r="BO5" s="467"/>
      <c r="BP5" s="467"/>
      <c r="BQ5" s="467"/>
      <c r="BR5" s="467"/>
      <c r="BS5" s="467"/>
      <c r="BT5" s="467"/>
      <c r="BU5" s="468"/>
      <c r="BV5" s="466">
        <v>26057469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93.1</v>
      </c>
      <c r="CU5" s="464"/>
      <c r="CV5" s="464"/>
      <c r="CW5" s="464"/>
      <c r="CX5" s="464"/>
      <c r="CY5" s="464"/>
      <c r="CZ5" s="464"/>
      <c r="DA5" s="465"/>
      <c r="DB5" s="463">
        <v>90.7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446958</v>
      </c>
      <c r="BO6" s="467"/>
      <c r="BP6" s="467"/>
      <c r="BQ6" s="467"/>
      <c r="BR6" s="467"/>
      <c r="BS6" s="467"/>
      <c r="BT6" s="467"/>
      <c r="BU6" s="468"/>
      <c r="BV6" s="466">
        <v>536503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96.9</v>
      </c>
      <c r="CU6" s="504"/>
      <c r="CV6" s="504"/>
      <c r="CW6" s="504"/>
      <c r="CX6" s="504"/>
      <c r="CY6" s="504"/>
      <c r="CZ6" s="504"/>
      <c r="DA6" s="505"/>
      <c r="DB6" s="503">
        <v>93.6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3894</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11695951</v>
      </c>
      <c r="CU7" s="467"/>
      <c r="CV7" s="467"/>
      <c r="CW7" s="467"/>
      <c r="CX7" s="467"/>
      <c r="CY7" s="467"/>
      <c r="CZ7" s="467"/>
      <c r="DA7" s="468"/>
      <c r="DB7" s="466">
        <v>11567901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443064</v>
      </c>
      <c r="BO8" s="467"/>
      <c r="BP8" s="467"/>
      <c r="BQ8" s="467"/>
      <c r="BR8" s="467"/>
      <c r="BS8" s="467"/>
      <c r="BT8" s="467"/>
      <c r="BU8" s="468"/>
      <c r="BV8" s="466">
        <v>536503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0.78</v>
      </c>
      <c r="CU8" s="507"/>
      <c r="CV8" s="507"/>
      <c r="CW8" s="507"/>
      <c r="CX8" s="507"/>
      <c r="CY8" s="507"/>
      <c r="CZ8" s="507"/>
      <c r="DA8" s="508"/>
      <c r="DB8" s="506">
        <v>0.79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58395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93</v>
      </c>
      <c r="AV9" s="499"/>
      <c r="AW9" s="499"/>
      <c r="AX9" s="499"/>
      <c r="AY9" s="500" t="s">
        <v>116</v>
      </c>
      <c r="AZ9" s="501"/>
      <c r="BA9" s="501"/>
      <c r="BB9" s="501"/>
      <c r="BC9" s="501"/>
      <c r="BD9" s="501"/>
      <c r="BE9" s="501"/>
      <c r="BF9" s="501"/>
      <c r="BG9" s="501"/>
      <c r="BH9" s="501"/>
      <c r="BI9" s="501"/>
      <c r="BJ9" s="501"/>
      <c r="BK9" s="501"/>
      <c r="BL9" s="501"/>
      <c r="BM9" s="502"/>
      <c r="BN9" s="466">
        <v>-93439</v>
      </c>
      <c r="BO9" s="467"/>
      <c r="BP9" s="467"/>
      <c r="BQ9" s="467"/>
      <c r="BR9" s="467"/>
      <c r="BS9" s="467"/>
      <c r="BT9" s="467"/>
      <c r="BU9" s="468"/>
      <c r="BV9" s="466">
        <v>-575583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4.7</v>
      </c>
      <c r="CU9" s="464"/>
      <c r="CV9" s="464"/>
      <c r="CW9" s="464"/>
      <c r="CX9" s="464"/>
      <c r="CY9" s="464"/>
      <c r="CZ9" s="464"/>
      <c r="DA9" s="465"/>
      <c r="DB9" s="463">
        <v>4.7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59796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17832</v>
      </c>
      <c r="BO10" s="467"/>
      <c r="BP10" s="467"/>
      <c r="BQ10" s="467"/>
      <c r="BR10" s="467"/>
      <c r="BS10" s="467"/>
      <c r="BT10" s="467"/>
      <c r="BU10" s="468"/>
      <c r="BV10" s="466">
        <v>17566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58243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240000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54427</v>
      </c>
      <c r="S13" s="548"/>
      <c r="T13" s="548"/>
      <c r="U13" s="548"/>
      <c r="V13" s="549"/>
      <c r="W13" s="482" t="s">
        <v>140</v>
      </c>
      <c r="X13" s="483"/>
      <c r="Y13" s="483"/>
      <c r="Z13" s="483"/>
      <c r="AA13" s="483"/>
      <c r="AB13" s="473"/>
      <c r="AC13" s="517">
        <v>126</v>
      </c>
      <c r="AD13" s="518"/>
      <c r="AE13" s="518"/>
      <c r="AF13" s="518"/>
      <c r="AG13" s="557"/>
      <c r="AH13" s="517">
        <v>128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-315607</v>
      </c>
      <c r="BO13" s="467"/>
      <c r="BP13" s="467"/>
      <c r="BQ13" s="467"/>
      <c r="BR13" s="467"/>
      <c r="BS13" s="467"/>
      <c r="BT13" s="467"/>
      <c r="BU13" s="468"/>
      <c r="BV13" s="466">
        <v>-558017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-3.2</v>
      </c>
      <c r="CU13" s="464"/>
      <c r="CV13" s="464"/>
      <c r="CW13" s="464"/>
      <c r="CX13" s="464"/>
      <c r="CY13" s="464"/>
      <c r="CZ13" s="464"/>
      <c r="DA13" s="465"/>
      <c r="DB13" s="463">
        <v>-3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58384</v>
      </c>
      <c r="S14" s="548"/>
      <c r="T14" s="548"/>
      <c r="U14" s="548"/>
      <c r="V14" s="549"/>
      <c r="W14" s="456"/>
      <c r="X14" s="457"/>
      <c r="Y14" s="457"/>
      <c r="Z14" s="457"/>
      <c r="AA14" s="457"/>
      <c r="AB14" s="446"/>
      <c r="AC14" s="550">
        <v>0.5</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54722</v>
      </c>
      <c r="S15" s="548"/>
      <c r="T15" s="548"/>
      <c r="U15" s="548"/>
      <c r="V15" s="549"/>
      <c r="W15" s="482" t="s">
        <v>148</v>
      </c>
      <c r="X15" s="483"/>
      <c r="Y15" s="483"/>
      <c r="Z15" s="483"/>
      <c r="AA15" s="483"/>
      <c r="AB15" s="473"/>
      <c r="AC15" s="517">
        <v>5703</v>
      </c>
      <c r="AD15" s="518"/>
      <c r="AE15" s="518"/>
      <c r="AF15" s="518"/>
      <c r="AG15" s="557"/>
      <c r="AH15" s="517">
        <v>6589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6787956</v>
      </c>
      <c r="BO15" s="430"/>
      <c r="BP15" s="430"/>
      <c r="BQ15" s="430"/>
      <c r="BR15" s="430"/>
      <c r="BS15" s="430"/>
      <c r="BT15" s="430"/>
      <c r="BU15" s="431"/>
      <c r="BV15" s="429">
        <v>6961232</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24.7</v>
      </c>
      <c r="AD16" s="551"/>
      <c r="AE16" s="551"/>
      <c r="AF16" s="551"/>
      <c r="AG16" s="552"/>
      <c r="AH16" s="550">
        <v>25.8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8890430</v>
      </c>
      <c r="BO16" s="467"/>
      <c r="BP16" s="467"/>
      <c r="BQ16" s="467"/>
      <c r="BR16" s="467"/>
      <c r="BS16" s="467"/>
      <c r="BT16" s="467"/>
      <c r="BU16" s="468"/>
      <c r="BV16" s="466">
        <v>8843240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17282</v>
      </c>
      <c r="AD17" s="518"/>
      <c r="AE17" s="518"/>
      <c r="AF17" s="518"/>
      <c r="AG17" s="557"/>
      <c r="AH17" s="517">
        <v>18795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8634961</v>
      </c>
      <c r="BO17" s="467"/>
      <c r="BP17" s="467"/>
      <c r="BQ17" s="467"/>
      <c r="BR17" s="467"/>
      <c r="BS17" s="467"/>
      <c r="BT17" s="467"/>
      <c r="BU17" s="468"/>
      <c r="BV17" s="466">
        <v>8851213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10.16</v>
      </c>
      <c r="M18" s="579"/>
      <c r="N18" s="579"/>
      <c r="O18" s="579"/>
      <c r="P18" s="579"/>
      <c r="Q18" s="579"/>
      <c r="R18" s="580"/>
      <c r="S18" s="580"/>
      <c r="T18" s="580"/>
      <c r="U18" s="580"/>
      <c r="V18" s="581"/>
      <c r="W18" s="484"/>
      <c r="X18" s="485"/>
      <c r="Y18" s="485"/>
      <c r="Z18" s="485"/>
      <c r="AA18" s="485"/>
      <c r="AB18" s="476"/>
      <c r="AC18" s="582">
        <v>74.8</v>
      </c>
      <c r="AD18" s="583"/>
      <c r="AE18" s="583"/>
      <c r="AF18" s="583"/>
      <c r="AG18" s="584"/>
      <c r="AH18" s="582">
        <v>73.7</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12057168</v>
      </c>
      <c r="BO18" s="467"/>
      <c r="BP18" s="467"/>
      <c r="BQ18" s="467"/>
      <c r="BR18" s="467"/>
      <c r="BS18" s="467"/>
      <c r="BT18" s="467"/>
      <c r="BU18" s="468"/>
      <c r="BV18" s="466">
        <v>11663339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5748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15449921</v>
      </c>
      <c r="BO19" s="467"/>
      <c r="BP19" s="467"/>
      <c r="BQ19" s="467"/>
      <c r="BR19" s="467"/>
      <c r="BS19" s="467"/>
      <c r="BT19" s="467"/>
      <c r="BU19" s="468"/>
      <c r="BV19" s="466">
        <v>15753973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27260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7046765</v>
      </c>
      <c r="BO23" s="467"/>
      <c r="BP23" s="467"/>
      <c r="BQ23" s="467"/>
      <c r="BR23" s="467"/>
      <c r="BS23" s="467"/>
      <c r="BT23" s="467"/>
      <c r="BU23" s="468"/>
      <c r="BV23" s="466">
        <v>7148712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9000</v>
      </c>
      <c r="R24" s="518"/>
      <c r="S24" s="518"/>
      <c r="T24" s="518"/>
      <c r="U24" s="518"/>
      <c r="V24" s="557"/>
      <c r="W24" s="616"/>
      <c r="X24" s="604"/>
      <c r="Y24" s="605"/>
      <c r="Z24" s="516" t="s">
        <v>172</v>
      </c>
      <c r="AA24" s="496"/>
      <c r="AB24" s="496"/>
      <c r="AC24" s="496"/>
      <c r="AD24" s="496"/>
      <c r="AE24" s="496"/>
      <c r="AF24" s="496"/>
      <c r="AG24" s="497"/>
      <c r="AH24" s="517">
        <v>355</v>
      </c>
      <c r="AI24" s="518"/>
      <c r="AJ24" s="518"/>
      <c r="AK24" s="518"/>
      <c r="AL24" s="557"/>
      <c r="AM24" s="517">
        <v>1060385</v>
      </c>
      <c r="AN24" s="518"/>
      <c r="AO24" s="518"/>
      <c r="AP24" s="518"/>
      <c r="AQ24" s="518"/>
      <c r="AR24" s="557"/>
      <c r="AS24" s="517">
        <v>2987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5779554</v>
      </c>
      <c r="BO24" s="467"/>
      <c r="BP24" s="467"/>
      <c r="BQ24" s="467"/>
      <c r="BR24" s="467"/>
      <c r="BS24" s="467"/>
      <c r="BT24" s="467"/>
      <c r="BU24" s="468"/>
      <c r="BV24" s="466">
        <v>5828612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7740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3753197</v>
      </c>
      <c r="BO25" s="430"/>
      <c r="BP25" s="430"/>
      <c r="BQ25" s="430"/>
      <c r="BR25" s="430"/>
      <c r="BS25" s="430"/>
      <c r="BT25" s="430"/>
      <c r="BU25" s="431"/>
      <c r="BV25" s="429">
        <v>2556933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7270</v>
      </c>
      <c r="R26" s="518"/>
      <c r="S26" s="518"/>
      <c r="T26" s="518"/>
      <c r="U26" s="518"/>
      <c r="V26" s="557"/>
      <c r="W26" s="616"/>
      <c r="X26" s="604"/>
      <c r="Y26" s="605"/>
      <c r="Z26" s="516" t="s">
        <v>179</v>
      </c>
      <c r="AA26" s="626"/>
      <c r="AB26" s="626"/>
      <c r="AC26" s="626"/>
      <c r="AD26" s="626"/>
      <c r="AE26" s="626"/>
      <c r="AF26" s="626"/>
      <c r="AG26" s="627"/>
      <c r="AH26" s="517">
        <v>18</v>
      </c>
      <c r="AI26" s="518"/>
      <c r="AJ26" s="518"/>
      <c r="AK26" s="518"/>
      <c r="AL26" s="557"/>
      <c r="AM26" s="517">
        <v>56718</v>
      </c>
      <c r="AN26" s="518"/>
      <c r="AO26" s="518"/>
      <c r="AP26" s="518"/>
      <c r="AQ26" s="518"/>
      <c r="AR26" s="557"/>
      <c r="AS26" s="517">
        <v>3151</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5270</v>
      </c>
      <c r="R27" s="518"/>
      <c r="S27" s="518"/>
      <c r="T27" s="518"/>
      <c r="U27" s="518"/>
      <c r="V27" s="557"/>
      <c r="W27" s="616"/>
      <c r="X27" s="604"/>
      <c r="Y27" s="605"/>
      <c r="Z27" s="516" t="s">
        <v>182</v>
      </c>
      <c r="AA27" s="496"/>
      <c r="AB27" s="496"/>
      <c r="AC27" s="496"/>
      <c r="AD27" s="496"/>
      <c r="AE27" s="496"/>
      <c r="AF27" s="496"/>
      <c r="AG27" s="497"/>
      <c r="AH27" s="517">
        <v>2</v>
      </c>
      <c r="AI27" s="518"/>
      <c r="AJ27" s="518"/>
      <c r="AK27" s="518"/>
      <c r="AL27" s="557"/>
      <c r="AM27" s="517" t="s">
        <v>183</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4710</v>
      </c>
      <c r="R28" s="518"/>
      <c r="S28" s="518"/>
      <c r="T28" s="518"/>
      <c r="U28" s="518"/>
      <c r="V28" s="557"/>
      <c r="W28" s="616"/>
      <c r="X28" s="604"/>
      <c r="Y28" s="605"/>
      <c r="Z28" s="516" t="s">
        <v>186</v>
      </c>
      <c r="AA28" s="496"/>
      <c r="AB28" s="496"/>
      <c r="AC28" s="496"/>
      <c r="AD28" s="496"/>
      <c r="AE28" s="496"/>
      <c r="AF28" s="496"/>
      <c r="AG28" s="497"/>
      <c r="AH28" s="517" t="s">
        <v>176</v>
      </c>
      <c r="AI28" s="518"/>
      <c r="AJ28" s="518"/>
      <c r="AK28" s="518"/>
      <c r="AL28" s="557"/>
      <c r="AM28" s="517" t="s">
        <v>176</v>
      </c>
      <c r="AN28" s="518"/>
      <c r="AO28" s="518"/>
      <c r="AP28" s="518"/>
      <c r="AQ28" s="518"/>
      <c r="AR28" s="557"/>
      <c r="AS28" s="517" t="s">
        <v>176</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2495184</v>
      </c>
      <c r="BO28" s="430"/>
      <c r="BP28" s="430"/>
      <c r="BQ28" s="430"/>
      <c r="BR28" s="430"/>
      <c r="BS28" s="430"/>
      <c r="BT28" s="430"/>
      <c r="BU28" s="431"/>
      <c r="BV28" s="429">
        <v>2717352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17</v>
      </c>
      <c r="M29" s="518"/>
      <c r="N29" s="518"/>
      <c r="O29" s="518"/>
      <c r="P29" s="557"/>
      <c r="Q29" s="517">
        <v>4470</v>
      </c>
      <c r="R29" s="518"/>
      <c r="S29" s="518"/>
      <c r="T29" s="518"/>
      <c r="U29" s="518"/>
      <c r="V29" s="557"/>
      <c r="W29" s="617"/>
      <c r="X29" s="618"/>
      <c r="Y29" s="619"/>
      <c r="Z29" s="516" t="s">
        <v>189</v>
      </c>
      <c r="AA29" s="496"/>
      <c r="AB29" s="496"/>
      <c r="AC29" s="496"/>
      <c r="AD29" s="496"/>
      <c r="AE29" s="496"/>
      <c r="AF29" s="496"/>
      <c r="AG29" s="497"/>
      <c r="AH29" s="517">
        <v>357</v>
      </c>
      <c r="AI29" s="518"/>
      <c r="AJ29" s="518"/>
      <c r="AK29" s="518"/>
      <c r="AL29" s="557"/>
      <c r="AM29" s="517">
        <v>1069191</v>
      </c>
      <c r="AN29" s="518"/>
      <c r="AO29" s="518"/>
      <c r="AP29" s="518"/>
      <c r="AQ29" s="518"/>
      <c r="AR29" s="557"/>
      <c r="AS29" s="517">
        <v>2995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t="s">
        <v>176</v>
      </c>
      <c r="BO29" s="467"/>
      <c r="BP29" s="467"/>
      <c r="BQ29" s="467"/>
      <c r="BR29" s="467"/>
      <c r="BS29" s="467"/>
      <c r="BT29" s="467"/>
      <c r="BU29" s="468"/>
      <c r="BV29" s="466" t="s">
        <v>176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101.1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5883967</v>
      </c>
      <c r="BO30" s="640"/>
      <c r="BP30" s="640"/>
      <c r="BQ30" s="640"/>
      <c r="BR30" s="640"/>
      <c r="BS30" s="640"/>
      <c r="BT30" s="640"/>
      <c r="BU30" s="641"/>
      <c r="BV30" s="639">
        <v>5593622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福生市国民健康保険特別会計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福生市下水道事業会計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福生病院組合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福生市土地開発公社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福生市介護保険特別会計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東京たま広域資源循環組合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福生市後期高齢者医療特別会計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西多摩衛生組合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瑞穂斎場組合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東京都市町村職員退職手当組合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東京都市町村議会議員公務災害補償等組合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東京市町村総合事務組合（一般会計）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東京市町村総合事務組合（東京都市町村民交通災害共済事業特別会計）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東京都後期高齢者医療広域連合（一般会計）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東京都後期高齢者医療広域連合（後期高齢者事業会計）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135l10nCR6Iqjex+wDX8eKo9IWZtMyDIyP6+ab52vCfIIqFhn6YqjhANW2nl+rBsjzMl1w9WeiOIFzOdlqE/Q==" saltValue="aP6XMhKVplbFR5vHL/qd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1" t="s">
        <v>563</v>
      </c>
      <c r="D34" s="1241"/>
      <c r="E34" s="1242"/>
      <c r="F34" s="32">
        <v>9.7799999999999994</v>
      </c>
      <c r="G34" s="33">
        <v>13.25</v>
      </c>
      <c r="H34" s="33">
        <v>9.6199999999999992</v>
      </c>
      <c r="I34" s="33">
        <v>4.63</v>
      </c>
      <c r="J34" s="34">
        <v>3.78</v>
      </c>
      <c r="K34" s="22"/>
      <c r="L34" s="22"/>
      <c r="M34" s="22"/>
      <c r="N34" s="22"/>
      <c r="O34" s="22"/>
      <c r="P34" s="22"/>
    </row>
    <row r="35" spans="1:16" ht="39" customHeight="1" x14ac:dyDescent="0.15">
      <c r="A35" s="22"/>
      <c r="B35" s="35"/>
      <c r="C35" s="1235" t="s">
        <v>564</v>
      </c>
      <c r="D35" s="1236"/>
      <c r="E35" s="1237"/>
      <c r="F35" s="36">
        <v>0.81</v>
      </c>
      <c r="G35" s="37">
        <v>1.94</v>
      </c>
      <c r="H35" s="37">
        <v>1.7</v>
      </c>
      <c r="I35" s="37">
        <v>1.58</v>
      </c>
      <c r="J35" s="38">
        <v>3.62</v>
      </c>
      <c r="K35" s="22"/>
      <c r="L35" s="22"/>
      <c r="M35" s="22"/>
      <c r="N35" s="22"/>
      <c r="O35" s="22"/>
      <c r="P35" s="22"/>
    </row>
    <row r="36" spans="1:16" ht="39" customHeight="1" x14ac:dyDescent="0.15">
      <c r="A36" s="22"/>
      <c r="B36" s="35"/>
      <c r="C36" s="1235" t="s">
        <v>565</v>
      </c>
      <c r="D36" s="1236"/>
      <c r="E36" s="1237"/>
      <c r="F36" s="36">
        <v>2.94</v>
      </c>
      <c r="G36" s="37">
        <v>2.52</v>
      </c>
      <c r="H36" s="37">
        <v>4.2300000000000004</v>
      </c>
      <c r="I36" s="37">
        <v>3.64</v>
      </c>
      <c r="J36" s="38">
        <v>2.37</v>
      </c>
      <c r="K36" s="22"/>
      <c r="L36" s="22"/>
      <c r="M36" s="22"/>
      <c r="N36" s="22"/>
      <c r="O36" s="22"/>
      <c r="P36" s="22"/>
    </row>
    <row r="37" spans="1:16" ht="39" customHeight="1" x14ac:dyDescent="0.15">
      <c r="A37" s="22"/>
      <c r="B37" s="35"/>
      <c r="C37" s="1235" t="s">
        <v>566</v>
      </c>
      <c r="D37" s="1236"/>
      <c r="E37" s="1237"/>
      <c r="F37" s="36">
        <v>1.21</v>
      </c>
      <c r="G37" s="37">
        <v>1.38</v>
      </c>
      <c r="H37" s="37">
        <v>1.57</v>
      </c>
      <c r="I37" s="37">
        <v>2.0699999999999998</v>
      </c>
      <c r="J37" s="38">
        <v>1.64</v>
      </c>
      <c r="K37" s="22"/>
      <c r="L37" s="22"/>
      <c r="M37" s="22"/>
      <c r="N37" s="22"/>
      <c r="O37" s="22"/>
      <c r="P37" s="22"/>
    </row>
    <row r="38" spans="1:16" ht="39" customHeight="1" x14ac:dyDescent="0.15">
      <c r="A38" s="22"/>
      <c r="B38" s="35"/>
      <c r="C38" s="1235" t="s">
        <v>567</v>
      </c>
      <c r="D38" s="1236"/>
      <c r="E38" s="1237"/>
      <c r="F38" s="36">
        <v>0.24</v>
      </c>
      <c r="G38" s="37">
        <v>0.17</v>
      </c>
      <c r="H38" s="37">
        <v>0.14000000000000001</v>
      </c>
      <c r="I38" s="37">
        <v>0.1</v>
      </c>
      <c r="J38" s="38">
        <v>0.11</v>
      </c>
      <c r="K38" s="22"/>
      <c r="L38" s="22"/>
      <c r="M38" s="22"/>
      <c r="N38" s="22"/>
      <c r="O38" s="22"/>
      <c r="P38" s="22"/>
    </row>
    <row r="39" spans="1:16" ht="39" customHeight="1" x14ac:dyDescent="0.15">
      <c r="A39" s="22"/>
      <c r="B39" s="35"/>
      <c r="C39" s="1235"/>
      <c r="D39" s="1236"/>
      <c r="E39" s="1237"/>
      <c r="F39" s="36"/>
      <c r="G39" s="37"/>
      <c r="H39" s="37"/>
      <c r="I39" s="37"/>
      <c r="J39" s="38"/>
      <c r="K39" s="22"/>
      <c r="L39" s="22"/>
      <c r="M39" s="22"/>
      <c r="N39" s="22"/>
      <c r="O39" s="22"/>
      <c r="P39" s="22"/>
    </row>
    <row r="40" spans="1:16" ht="39" customHeight="1" x14ac:dyDescent="0.15">
      <c r="A40" s="22"/>
      <c r="B40" s="35"/>
      <c r="C40" s="1235"/>
      <c r="D40" s="1236"/>
      <c r="E40" s="1237"/>
      <c r="F40" s="36"/>
      <c r="G40" s="37"/>
      <c r="H40" s="37"/>
      <c r="I40" s="37"/>
      <c r="J40" s="38"/>
      <c r="K40" s="22"/>
      <c r="L40" s="22"/>
      <c r="M40" s="22"/>
      <c r="N40" s="22"/>
      <c r="O40" s="22"/>
      <c r="P40" s="22"/>
    </row>
    <row r="41" spans="1:16" ht="39" customHeight="1" x14ac:dyDescent="0.15">
      <c r="A41" s="22"/>
      <c r="B41" s="35"/>
      <c r="C41" s="1235"/>
      <c r="D41" s="1236"/>
      <c r="E41" s="1237"/>
      <c r="F41" s="36"/>
      <c r="G41" s="37"/>
      <c r="H41" s="37"/>
      <c r="I41" s="37"/>
      <c r="J41" s="38"/>
      <c r="K41" s="22"/>
      <c r="L41" s="22"/>
      <c r="M41" s="22"/>
      <c r="N41" s="22"/>
      <c r="O41" s="22"/>
      <c r="P41" s="22"/>
    </row>
    <row r="42" spans="1:16" ht="39" customHeight="1" x14ac:dyDescent="0.15">
      <c r="A42" s="22"/>
      <c r="B42" s="39"/>
      <c r="C42" s="1235" t="s">
        <v>568</v>
      </c>
      <c r="D42" s="1236"/>
      <c r="E42" s="1237"/>
      <c r="F42" s="36" t="s">
        <v>515</v>
      </c>
      <c r="G42" s="37" t="s">
        <v>515</v>
      </c>
      <c r="H42" s="37" t="s">
        <v>515</v>
      </c>
      <c r="I42" s="37" t="s">
        <v>515</v>
      </c>
      <c r="J42" s="38" t="s">
        <v>515</v>
      </c>
      <c r="K42" s="22"/>
      <c r="L42" s="22"/>
      <c r="M42" s="22"/>
      <c r="N42" s="22"/>
      <c r="O42" s="22"/>
      <c r="P42" s="22"/>
    </row>
    <row r="43" spans="1:16" ht="39" customHeight="1" thickBot="1" x14ac:dyDescent="0.2">
      <c r="A43" s="22"/>
      <c r="B43" s="40"/>
      <c r="C43" s="1238" t="s">
        <v>569</v>
      </c>
      <c r="D43" s="1239"/>
      <c r="E43" s="124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79cuXozaYFQxFPQBuWIOI08nUhJpUQgJhUcpECt3k7n9GekQNLRP4izyreR2fgdhT/3X7pCTl1Xwq/CLrLig==" saltValue="NsvZdmmWuA+W2EYP1Zl4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3" t="s">
        <v>10</v>
      </c>
      <c r="C45" s="1244"/>
      <c r="D45" s="58"/>
      <c r="E45" s="1249" t="s">
        <v>11</v>
      </c>
      <c r="F45" s="1249"/>
      <c r="G45" s="1249"/>
      <c r="H45" s="1249"/>
      <c r="I45" s="1249"/>
      <c r="J45" s="1250"/>
      <c r="K45" s="59">
        <v>1013</v>
      </c>
      <c r="L45" s="60">
        <v>811</v>
      </c>
      <c r="M45" s="60">
        <v>795</v>
      </c>
      <c r="N45" s="60">
        <v>779</v>
      </c>
      <c r="O45" s="61">
        <v>763</v>
      </c>
      <c r="P45" s="48"/>
      <c r="Q45" s="48"/>
      <c r="R45" s="48"/>
      <c r="S45" s="48"/>
      <c r="T45" s="48"/>
      <c r="U45" s="48"/>
    </row>
    <row r="46" spans="1:21" ht="30.75" customHeight="1" x14ac:dyDescent="0.15">
      <c r="A46" s="48"/>
      <c r="B46" s="1245"/>
      <c r="C46" s="1246"/>
      <c r="D46" s="62"/>
      <c r="E46" s="1251" t="s">
        <v>12</v>
      </c>
      <c r="F46" s="1251"/>
      <c r="G46" s="1251"/>
      <c r="H46" s="1251"/>
      <c r="I46" s="1251"/>
      <c r="J46" s="1252"/>
      <c r="K46" s="63" t="s">
        <v>515</v>
      </c>
      <c r="L46" s="64" t="s">
        <v>515</v>
      </c>
      <c r="M46" s="64" t="s">
        <v>515</v>
      </c>
      <c r="N46" s="64" t="s">
        <v>515</v>
      </c>
      <c r="O46" s="65" t="s">
        <v>515</v>
      </c>
      <c r="P46" s="48"/>
      <c r="Q46" s="48"/>
      <c r="R46" s="48"/>
      <c r="S46" s="48"/>
      <c r="T46" s="48"/>
      <c r="U46" s="48"/>
    </row>
    <row r="47" spans="1:21" ht="30.75" customHeight="1" x14ac:dyDescent="0.15">
      <c r="A47" s="48"/>
      <c r="B47" s="1245"/>
      <c r="C47" s="1246"/>
      <c r="D47" s="62"/>
      <c r="E47" s="1251" t="s">
        <v>13</v>
      </c>
      <c r="F47" s="1251"/>
      <c r="G47" s="1251"/>
      <c r="H47" s="1251"/>
      <c r="I47" s="1251"/>
      <c r="J47" s="1252"/>
      <c r="K47" s="63" t="s">
        <v>515</v>
      </c>
      <c r="L47" s="64" t="s">
        <v>515</v>
      </c>
      <c r="M47" s="64" t="s">
        <v>515</v>
      </c>
      <c r="N47" s="64" t="s">
        <v>515</v>
      </c>
      <c r="O47" s="65" t="s">
        <v>515</v>
      </c>
      <c r="P47" s="48"/>
      <c r="Q47" s="48"/>
      <c r="R47" s="48"/>
      <c r="S47" s="48"/>
      <c r="T47" s="48"/>
      <c r="U47" s="48"/>
    </row>
    <row r="48" spans="1:21" ht="30.75" customHeight="1" x14ac:dyDescent="0.15">
      <c r="A48" s="48"/>
      <c r="B48" s="1245"/>
      <c r="C48" s="1246"/>
      <c r="D48" s="62"/>
      <c r="E48" s="1251" t="s">
        <v>14</v>
      </c>
      <c r="F48" s="1251"/>
      <c r="G48" s="1251"/>
      <c r="H48" s="1251"/>
      <c r="I48" s="1251"/>
      <c r="J48" s="1252"/>
      <c r="K48" s="63">
        <v>228</v>
      </c>
      <c r="L48" s="64">
        <v>256</v>
      </c>
      <c r="M48" s="64">
        <v>333</v>
      </c>
      <c r="N48" s="64">
        <v>326</v>
      </c>
      <c r="O48" s="65">
        <v>316</v>
      </c>
      <c r="P48" s="48"/>
      <c r="Q48" s="48"/>
      <c r="R48" s="48"/>
      <c r="S48" s="48"/>
      <c r="T48" s="48"/>
      <c r="U48" s="48"/>
    </row>
    <row r="49" spans="1:21" ht="30.75" customHeight="1" x14ac:dyDescent="0.15">
      <c r="A49" s="48"/>
      <c r="B49" s="1245"/>
      <c r="C49" s="1246"/>
      <c r="D49" s="62"/>
      <c r="E49" s="1251" t="s">
        <v>15</v>
      </c>
      <c r="F49" s="1251"/>
      <c r="G49" s="1251"/>
      <c r="H49" s="1251"/>
      <c r="I49" s="1251"/>
      <c r="J49" s="1252"/>
      <c r="K49" s="63">
        <v>225</v>
      </c>
      <c r="L49" s="64">
        <v>228</v>
      </c>
      <c r="M49" s="64">
        <v>241</v>
      </c>
      <c r="N49" s="64">
        <v>238</v>
      </c>
      <c r="O49" s="65">
        <v>241</v>
      </c>
      <c r="P49" s="48"/>
      <c r="Q49" s="48"/>
      <c r="R49" s="48"/>
      <c r="S49" s="48"/>
      <c r="T49" s="48"/>
      <c r="U49" s="48"/>
    </row>
    <row r="50" spans="1:21" ht="30.75" customHeight="1" x14ac:dyDescent="0.15">
      <c r="A50" s="48"/>
      <c r="B50" s="1245"/>
      <c r="C50" s="1246"/>
      <c r="D50" s="62"/>
      <c r="E50" s="1251" t="s">
        <v>16</v>
      </c>
      <c r="F50" s="1251"/>
      <c r="G50" s="1251"/>
      <c r="H50" s="1251"/>
      <c r="I50" s="1251"/>
      <c r="J50" s="1252"/>
      <c r="K50" s="63">
        <v>65</v>
      </c>
      <c r="L50" s="64">
        <v>64</v>
      </c>
      <c r="M50" s="64">
        <v>12</v>
      </c>
      <c r="N50" s="64">
        <v>22</v>
      </c>
      <c r="O50" s="65">
        <v>12</v>
      </c>
      <c r="P50" s="48"/>
      <c r="Q50" s="48"/>
      <c r="R50" s="48"/>
      <c r="S50" s="48"/>
      <c r="T50" s="48"/>
      <c r="U50" s="48"/>
    </row>
    <row r="51" spans="1:21" ht="30.75" customHeight="1" x14ac:dyDescent="0.15">
      <c r="A51" s="48"/>
      <c r="B51" s="1247"/>
      <c r="C51" s="1248"/>
      <c r="D51" s="66"/>
      <c r="E51" s="1251" t="s">
        <v>17</v>
      </c>
      <c r="F51" s="1251"/>
      <c r="G51" s="1251"/>
      <c r="H51" s="1251"/>
      <c r="I51" s="1251"/>
      <c r="J51" s="1252"/>
      <c r="K51" s="63" t="s">
        <v>515</v>
      </c>
      <c r="L51" s="64" t="s">
        <v>515</v>
      </c>
      <c r="M51" s="64" t="s">
        <v>515</v>
      </c>
      <c r="N51" s="64" t="s">
        <v>515</v>
      </c>
      <c r="O51" s="65" t="s">
        <v>515</v>
      </c>
      <c r="P51" s="48"/>
      <c r="Q51" s="48"/>
      <c r="R51" s="48"/>
      <c r="S51" s="48"/>
      <c r="T51" s="48"/>
      <c r="U51" s="48"/>
    </row>
    <row r="52" spans="1:21" ht="30.75" customHeight="1" x14ac:dyDescent="0.15">
      <c r="A52" s="48"/>
      <c r="B52" s="1253" t="s">
        <v>18</v>
      </c>
      <c r="C52" s="1254"/>
      <c r="D52" s="66"/>
      <c r="E52" s="1251" t="s">
        <v>19</v>
      </c>
      <c r="F52" s="1251"/>
      <c r="G52" s="1251"/>
      <c r="H52" s="1251"/>
      <c r="I52" s="1251"/>
      <c r="J52" s="1252"/>
      <c r="K52" s="63">
        <v>1744</v>
      </c>
      <c r="L52" s="64">
        <v>1650</v>
      </c>
      <c r="M52" s="64">
        <v>1730</v>
      </c>
      <c r="N52" s="64">
        <v>1690</v>
      </c>
      <c r="O52" s="65">
        <v>1661</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-213</v>
      </c>
      <c r="L53" s="69">
        <v>-291</v>
      </c>
      <c r="M53" s="69">
        <v>-349</v>
      </c>
      <c r="N53" s="69">
        <v>-325</v>
      </c>
      <c r="O53" s="70">
        <v>-329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9" t="s">
        <v>24</v>
      </c>
      <c r="C57" s="1260"/>
      <c r="D57" s="1263" t="s">
        <v>25</v>
      </c>
      <c r="E57" s="1264"/>
      <c r="F57" s="1264"/>
      <c r="G57" s="1264"/>
      <c r="H57" s="1264"/>
      <c r="I57" s="1264"/>
      <c r="J57" s="1265"/>
      <c r="K57" s="82" t="s">
        <v>597</v>
      </c>
      <c r="L57" s="83" t="s">
        <v>597</v>
      </c>
      <c r="M57" s="83" t="s">
        <v>597</v>
      </c>
      <c r="N57" s="83" t="s">
        <v>597</v>
      </c>
      <c r="O57" s="84" t="s">
        <v>598</v>
      </c>
    </row>
    <row r="58" spans="1:21" ht="31.5" customHeight="1" thickBot="1" x14ac:dyDescent="0.2">
      <c r="B58" s="1261"/>
      <c r="C58" s="1262"/>
      <c r="D58" s="1266" t="s">
        <v>26</v>
      </c>
      <c r="E58" s="1267"/>
      <c r="F58" s="1267"/>
      <c r="G58" s="1267"/>
      <c r="H58" s="1267"/>
      <c r="I58" s="1267"/>
      <c r="J58" s="1268"/>
      <c r="K58" s="85" t="s">
        <v>597</v>
      </c>
      <c r="L58" s="86" t="s">
        <v>597</v>
      </c>
      <c r="M58" s="86" t="s">
        <v>597</v>
      </c>
      <c r="N58" s="86" t="s">
        <v>597</v>
      </c>
      <c r="O58" s="87" t="s">
        <v>597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6hiY3mxTgnIGGys6ETOIH1RHY7zA/NLWxc6SHw1F3wt/6LmwL97wbumVnQ2GTAJi2GBxjR3xbljQQXzd5eEWw==" saltValue="CX1GTC31QMLAfo7MCMnm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70" zoomScaleNormal="70" zoomScaleSheetLayoutView="100" workbookViewId="0">
      <selection activeCell="M48" sqref="M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69" t="s">
        <v>29</v>
      </c>
      <c r="C41" s="1270"/>
      <c r="D41" s="101"/>
      <c r="E41" s="1275" t="s">
        <v>30</v>
      </c>
      <c r="F41" s="1275"/>
      <c r="G41" s="1275"/>
      <c r="H41" s="1276"/>
      <c r="I41" s="102">
        <v>7751</v>
      </c>
      <c r="J41" s="103">
        <v>7612</v>
      </c>
      <c r="K41" s="103">
        <v>7258</v>
      </c>
      <c r="L41" s="103">
        <v>7149</v>
      </c>
      <c r="M41" s="104">
        <v>7047</v>
      </c>
    </row>
    <row r="42" spans="2:13" ht="27.75" customHeight="1" x14ac:dyDescent="0.15">
      <c r="B42" s="1271"/>
      <c r="C42" s="1272"/>
      <c r="D42" s="105"/>
      <c r="E42" s="1277" t="s">
        <v>31</v>
      </c>
      <c r="F42" s="1277"/>
      <c r="G42" s="1277"/>
      <c r="H42" s="1278"/>
      <c r="I42" s="106">
        <v>1160</v>
      </c>
      <c r="J42" s="107">
        <v>1096</v>
      </c>
      <c r="K42" s="107">
        <v>1075</v>
      </c>
      <c r="L42" s="107">
        <v>979</v>
      </c>
      <c r="M42" s="108">
        <v>967</v>
      </c>
    </row>
    <row r="43" spans="2:13" ht="27.75" customHeight="1" x14ac:dyDescent="0.15">
      <c r="B43" s="1271"/>
      <c r="C43" s="1272"/>
      <c r="D43" s="105"/>
      <c r="E43" s="1277" t="s">
        <v>32</v>
      </c>
      <c r="F43" s="1277"/>
      <c r="G43" s="1277"/>
      <c r="H43" s="1278"/>
      <c r="I43" s="106">
        <v>1352</v>
      </c>
      <c r="J43" s="107">
        <v>1710</v>
      </c>
      <c r="K43" s="107">
        <v>2059</v>
      </c>
      <c r="L43" s="107">
        <v>2171</v>
      </c>
      <c r="M43" s="108">
        <v>2288</v>
      </c>
    </row>
    <row r="44" spans="2:13" ht="27.75" customHeight="1" x14ac:dyDescent="0.15">
      <c r="B44" s="1271"/>
      <c r="C44" s="1272"/>
      <c r="D44" s="105"/>
      <c r="E44" s="1277" t="s">
        <v>33</v>
      </c>
      <c r="F44" s="1277"/>
      <c r="G44" s="1277"/>
      <c r="H44" s="1278"/>
      <c r="I44" s="106">
        <v>3357</v>
      </c>
      <c r="J44" s="107">
        <v>3396</v>
      </c>
      <c r="K44" s="107">
        <v>3217</v>
      </c>
      <c r="L44" s="107">
        <v>2836</v>
      </c>
      <c r="M44" s="108">
        <v>2462</v>
      </c>
    </row>
    <row r="45" spans="2:13" ht="27.75" customHeight="1" x14ac:dyDescent="0.15">
      <c r="B45" s="1271"/>
      <c r="C45" s="1272"/>
      <c r="D45" s="105"/>
      <c r="E45" s="1277" t="s">
        <v>34</v>
      </c>
      <c r="F45" s="1277"/>
      <c r="G45" s="1277"/>
      <c r="H45" s="1278"/>
      <c r="I45" s="106">
        <v>3608</v>
      </c>
      <c r="J45" s="107">
        <v>3549</v>
      </c>
      <c r="K45" s="107">
        <v>3529</v>
      </c>
      <c r="L45" s="107">
        <v>3411</v>
      </c>
      <c r="M45" s="108">
        <v>3365</v>
      </c>
    </row>
    <row r="46" spans="2:13" ht="27.75" customHeight="1" x14ac:dyDescent="0.15">
      <c r="B46" s="1271"/>
      <c r="C46" s="1272"/>
      <c r="D46" s="109"/>
      <c r="E46" s="1277" t="s">
        <v>35</v>
      </c>
      <c r="F46" s="1277"/>
      <c r="G46" s="1277"/>
      <c r="H46" s="1278"/>
      <c r="I46" s="106" t="s">
        <v>515</v>
      </c>
      <c r="J46" s="107" t="s">
        <v>515</v>
      </c>
      <c r="K46" s="107" t="s">
        <v>515</v>
      </c>
      <c r="L46" s="107" t="s">
        <v>515</v>
      </c>
      <c r="M46" s="108" t="s">
        <v>515</v>
      </c>
    </row>
    <row r="47" spans="2:13" ht="27.75" customHeight="1" x14ac:dyDescent="0.15">
      <c r="B47" s="1271"/>
      <c r="C47" s="1272"/>
      <c r="D47" s="110"/>
      <c r="E47" s="1279" t="s">
        <v>36</v>
      </c>
      <c r="F47" s="1280"/>
      <c r="G47" s="1280"/>
      <c r="H47" s="1281"/>
      <c r="I47" s="106" t="s">
        <v>515</v>
      </c>
      <c r="J47" s="107" t="s">
        <v>515</v>
      </c>
      <c r="K47" s="107" t="s">
        <v>515</v>
      </c>
      <c r="L47" s="107" t="s">
        <v>515</v>
      </c>
      <c r="M47" s="108" t="s">
        <v>515</v>
      </c>
    </row>
    <row r="48" spans="2:13" ht="27.75" customHeight="1" x14ac:dyDescent="0.15">
      <c r="B48" s="1271"/>
      <c r="C48" s="1272"/>
      <c r="D48" s="105"/>
      <c r="E48" s="1277" t="s">
        <v>37</v>
      </c>
      <c r="F48" s="1277"/>
      <c r="G48" s="1277"/>
      <c r="H48" s="1278"/>
      <c r="I48" s="106" t="s">
        <v>515</v>
      </c>
      <c r="J48" s="107" t="s">
        <v>515</v>
      </c>
      <c r="K48" s="107" t="s">
        <v>515</v>
      </c>
      <c r="L48" s="107" t="s">
        <v>515</v>
      </c>
      <c r="M48" s="108" t="s">
        <v>515</v>
      </c>
    </row>
    <row r="49" spans="2:13" ht="27.75" customHeight="1" x14ac:dyDescent="0.15">
      <c r="B49" s="1273"/>
      <c r="C49" s="1274"/>
      <c r="D49" s="105"/>
      <c r="E49" s="1277" t="s">
        <v>38</v>
      </c>
      <c r="F49" s="1277"/>
      <c r="G49" s="1277"/>
      <c r="H49" s="1278"/>
      <c r="I49" s="106" t="s">
        <v>515</v>
      </c>
      <c r="J49" s="107" t="s">
        <v>515</v>
      </c>
      <c r="K49" s="107" t="s">
        <v>515</v>
      </c>
      <c r="L49" s="107" t="s">
        <v>515</v>
      </c>
      <c r="M49" s="108" t="s">
        <v>515</v>
      </c>
    </row>
    <row r="50" spans="2:13" ht="27.75" customHeight="1" x14ac:dyDescent="0.15">
      <c r="B50" s="1282" t="s">
        <v>39</v>
      </c>
      <c r="C50" s="1283"/>
      <c r="D50" s="111"/>
      <c r="E50" s="1277" t="s">
        <v>40</v>
      </c>
      <c r="F50" s="1277"/>
      <c r="G50" s="1277"/>
      <c r="H50" s="1278"/>
      <c r="I50" s="106">
        <v>5247</v>
      </c>
      <c r="J50" s="107">
        <v>5361</v>
      </c>
      <c r="K50" s="107">
        <v>6018</v>
      </c>
      <c r="L50" s="107">
        <v>6971</v>
      </c>
      <c r="M50" s="108">
        <v>6963</v>
      </c>
    </row>
    <row r="51" spans="2:13" ht="27.75" customHeight="1" x14ac:dyDescent="0.15">
      <c r="B51" s="1271"/>
      <c r="C51" s="1272"/>
      <c r="D51" s="105"/>
      <c r="E51" s="1277" t="s">
        <v>41</v>
      </c>
      <c r="F51" s="1277"/>
      <c r="G51" s="1277"/>
      <c r="H51" s="1278"/>
      <c r="I51" s="106">
        <v>3638</v>
      </c>
      <c r="J51" s="107">
        <v>3550</v>
      </c>
      <c r="K51" s="107">
        <v>3611</v>
      </c>
      <c r="L51" s="107">
        <v>2969</v>
      </c>
      <c r="M51" s="108">
        <v>2850</v>
      </c>
    </row>
    <row r="52" spans="2:13" ht="27.75" customHeight="1" x14ac:dyDescent="0.15">
      <c r="B52" s="1273"/>
      <c r="C52" s="1274"/>
      <c r="D52" s="105"/>
      <c r="E52" s="1277" t="s">
        <v>42</v>
      </c>
      <c r="F52" s="1277"/>
      <c r="G52" s="1277"/>
      <c r="H52" s="1278"/>
      <c r="I52" s="106">
        <v>13657</v>
      </c>
      <c r="J52" s="107">
        <v>13754</v>
      </c>
      <c r="K52" s="107">
        <v>13511</v>
      </c>
      <c r="L52" s="107">
        <v>13359</v>
      </c>
      <c r="M52" s="108">
        <v>13314</v>
      </c>
    </row>
    <row r="53" spans="2:13" ht="27.75" customHeight="1" thickBot="1" x14ac:dyDescent="0.2">
      <c r="B53" s="1284" t="s">
        <v>43</v>
      </c>
      <c r="C53" s="1285"/>
      <c r="D53" s="112"/>
      <c r="E53" s="1286" t="s">
        <v>44</v>
      </c>
      <c r="F53" s="1286"/>
      <c r="G53" s="1286"/>
      <c r="H53" s="1287"/>
      <c r="I53" s="113">
        <v>-5315</v>
      </c>
      <c r="J53" s="114">
        <v>-5302</v>
      </c>
      <c r="K53" s="114">
        <v>-6002</v>
      </c>
      <c r="L53" s="114">
        <v>-6754</v>
      </c>
      <c r="M53" s="115">
        <v>-6998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rC684Cw5bK861R8kBqbijPslioeFkrTqsI1/nZO+EpRNtR4a0GrqiEDwD5rO6jhOimhLogPbqGavII/ibK6jg==" saltValue="6oT5BvbmqvGHGnZFcqtT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6" zoomScale="60" zoomScaleNormal="6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6" t="s">
        <v>47</v>
      </c>
      <c r="D55" s="1296"/>
      <c r="E55" s="1297"/>
      <c r="F55" s="127">
        <v>2700</v>
      </c>
      <c r="G55" s="127">
        <v>2717</v>
      </c>
      <c r="H55" s="128">
        <v>2495</v>
      </c>
    </row>
    <row r="56" spans="2:8" ht="52.5" customHeight="1" x14ac:dyDescent="0.15">
      <c r="B56" s="129"/>
      <c r="C56" s="1298" t="s">
        <v>48</v>
      </c>
      <c r="D56" s="1298"/>
      <c r="E56" s="1299"/>
      <c r="F56" s="130" t="s">
        <v>515</v>
      </c>
      <c r="G56" s="130" t="s">
        <v>515</v>
      </c>
      <c r="H56" s="131" t="s">
        <v>515</v>
      </c>
    </row>
    <row r="57" spans="2:8" ht="53.25" customHeight="1" x14ac:dyDescent="0.15">
      <c r="B57" s="129"/>
      <c r="C57" s="1300" t="s">
        <v>49</v>
      </c>
      <c r="D57" s="1300"/>
      <c r="E57" s="1301"/>
      <c r="F57" s="132">
        <v>5305</v>
      </c>
      <c r="G57" s="132">
        <v>5594</v>
      </c>
      <c r="H57" s="133">
        <v>5884</v>
      </c>
    </row>
    <row r="58" spans="2:8" ht="45.75" customHeight="1" x14ac:dyDescent="0.15">
      <c r="B58" s="134"/>
      <c r="C58" s="1288" t="s">
        <v>592</v>
      </c>
      <c r="D58" s="1289"/>
      <c r="E58" s="1290"/>
      <c r="F58" s="135">
        <v>1524</v>
      </c>
      <c r="G58" s="136">
        <v>2025</v>
      </c>
      <c r="H58" s="136">
        <v>2176</v>
      </c>
    </row>
    <row r="59" spans="2:8" ht="45.75" customHeight="1" x14ac:dyDescent="0.15">
      <c r="B59" s="134"/>
      <c r="C59" s="1288" t="s">
        <v>593</v>
      </c>
      <c r="D59" s="1289"/>
      <c r="E59" s="1290"/>
      <c r="F59" s="135">
        <v>1730</v>
      </c>
      <c r="G59" s="136">
        <v>1671</v>
      </c>
      <c r="H59" s="136">
        <v>1642</v>
      </c>
    </row>
    <row r="60" spans="2:8" ht="45.75" customHeight="1" x14ac:dyDescent="0.15">
      <c r="B60" s="134"/>
      <c r="C60" s="1288" t="s">
        <v>594</v>
      </c>
      <c r="D60" s="1289"/>
      <c r="E60" s="1290"/>
      <c r="F60" s="135">
        <v>692</v>
      </c>
      <c r="G60" s="136">
        <v>544</v>
      </c>
      <c r="H60" s="136">
        <v>768</v>
      </c>
    </row>
    <row r="61" spans="2:8" ht="45.75" customHeight="1" x14ac:dyDescent="0.15">
      <c r="B61" s="134"/>
      <c r="C61" s="1288" t="s">
        <v>595</v>
      </c>
      <c r="D61" s="1289"/>
      <c r="E61" s="1290"/>
      <c r="F61" s="135">
        <v>419</v>
      </c>
      <c r="G61" s="136">
        <v>418</v>
      </c>
      <c r="H61" s="136">
        <v>418</v>
      </c>
    </row>
    <row r="62" spans="2:8" ht="45.75" customHeight="1" thickBot="1" x14ac:dyDescent="0.2">
      <c r="B62" s="137"/>
      <c r="C62" s="1291" t="s">
        <v>596</v>
      </c>
      <c r="D62" s="1292"/>
      <c r="E62" s="1293"/>
      <c r="F62" s="138">
        <v>298</v>
      </c>
      <c r="G62" s="138">
        <v>299</v>
      </c>
      <c r="H62" s="139">
        <v>299</v>
      </c>
    </row>
    <row r="63" spans="2:8" ht="52.5" customHeight="1" thickBot="1" x14ac:dyDescent="0.2">
      <c r="B63" s="140"/>
      <c r="C63" s="1294" t="s">
        <v>50</v>
      </c>
      <c r="D63" s="1294"/>
      <c r="E63" s="1295"/>
      <c r="F63" s="141">
        <v>8005</v>
      </c>
      <c r="G63" s="141">
        <v>8311</v>
      </c>
      <c r="H63" s="142">
        <v>8379</v>
      </c>
    </row>
    <row r="64" spans="2:8" ht="15" customHeight="1" x14ac:dyDescent="0.15"/>
    <row r="65" ht="0" hidden="1" customHeight="1" x14ac:dyDescent="0.15"/>
    <row r="66" ht="0" hidden="1" customHeight="1" x14ac:dyDescent="0.15"/>
  </sheetData>
  <sheetProtection algorithmName="SHA-512" hashValue="d8KG4eypi7U+SXVWatgBeoDyABV1eFDIVOzvyFTOvPkmkgGwxbyztw6L7Pz3xQ3edGhh+Akjl6X5HG8tDndvCg==" saltValue="7Jy436Yr9VlmpIannhUI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16" sqref="AN16"/>
    </sheetView>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2" t="s">
        <v>602</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4"/>
      <c r="G51" s="1322"/>
      <c r="H51" s="1322"/>
      <c r="I51" s="1320"/>
      <c r="J51" s="1320"/>
      <c r="K51" s="1317"/>
      <c r="L51" s="1317"/>
      <c r="M51" s="1317"/>
      <c r="N51" s="1317"/>
      <c r="AM51" s="403"/>
      <c r="AN51" s="1318" t="s">
        <v>604</v>
      </c>
      <c r="AO51" s="1318"/>
      <c r="AP51" s="1318"/>
      <c r="AQ51" s="1318"/>
      <c r="AR51" s="1318"/>
      <c r="AS51" s="1318"/>
      <c r="AT51" s="1318"/>
      <c r="AU51" s="1318"/>
      <c r="AV51" s="1318"/>
      <c r="AW51" s="1318"/>
      <c r="AX51" s="1318"/>
      <c r="AY51" s="1318"/>
      <c r="AZ51" s="1318"/>
      <c r="BA51" s="1318"/>
      <c r="BB51" s="1318" t="s">
        <v>605</v>
      </c>
      <c r="BC51" s="1318"/>
      <c r="BD51" s="1318"/>
      <c r="BE51" s="1318"/>
      <c r="BF51" s="1318"/>
      <c r="BG51" s="1318"/>
      <c r="BH51" s="1318"/>
      <c r="BI51" s="1318"/>
      <c r="BJ51" s="1318"/>
      <c r="BK51" s="1318"/>
      <c r="BL51" s="1318"/>
      <c r="BM51" s="1318"/>
      <c r="BN51" s="1318"/>
      <c r="BO51" s="1318"/>
      <c r="BP51" s="1319"/>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4"/>
      <c r="G52" s="1322"/>
      <c r="H52" s="1322"/>
      <c r="I52" s="1320"/>
      <c r="J52" s="1320"/>
      <c r="K52" s="1317"/>
      <c r="L52" s="1317"/>
      <c r="M52" s="1317"/>
      <c r="N52" s="1317"/>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22"/>
      <c r="H53" s="1322"/>
      <c r="I53" s="1311"/>
      <c r="J53" s="1311"/>
      <c r="K53" s="1317"/>
      <c r="L53" s="1317"/>
      <c r="M53" s="1317"/>
      <c r="N53" s="1317"/>
      <c r="AM53" s="403"/>
      <c r="AN53" s="1318"/>
      <c r="AO53" s="1318"/>
      <c r="AP53" s="1318"/>
      <c r="AQ53" s="1318"/>
      <c r="AR53" s="1318"/>
      <c r="AS53" s="1318"/>
      <c r="AT53" s="1318"/>
      <c r="AU53" s="1318"/>
      <c r="AV53" s="1318"/>
      <c r="AW53" s="1318"/>
      <c r="AX53" s="1318"/>
      <c r="AY53" s="1318"/>
      <c r="AZ53" s="1318"/>
      <c r="BA53" s="1318"/>
      <c r="BB53" s="1318" t="s">
        <v>607</v>
      </c>
      <c r="BC53" s="1318"/>
      <c r="BD53" s="1318"/>
      <c r="BE53" s="1318"/>
      <c r="BF53" s="1318"/>
      <c r="BG53" s="1318"/>
      <c r="BH53" s="1318"/>
      <c r="BI53" s="1318"/>
      <c r="BJ53" s="1318"/>
      <c r="BK53" s="1318"/>
      <c r="BL53" s="1318"/>
      <c r="BM53" s="1318"/>
      <c r="BN53" s="1318"/>
      <c r="BO53" s="1318"/>
      <c r="BP53" s="1319"/>
      <c r="BQ53" s="1316"/>
      <c r="BR53" s="1316"/>
      <c r="BS53" s="1316"/>
      <c r="BT53" s="1316"/>
      <c r="BU53" s="1316"/>
      <c r="BV53" s="1316"/>
      <c r="BW53" s="1316"/>
      <c r="BX53" s="1316">
        <v>62.7</v>
      </c>
      <c r="BY53" s="1316"/>
      <c r="BZ53" s="1316"/>
      <c r="CA53" s="1316"/>
      <c r="CB53" s="1316"/>
      <c r="CC53" s="1316"/>
      <c r="CD53" s="1316"/>
      <c r="CE53" s="1316"/>
      <c r="CF53" s="1316">
        <v>62.7</v>
      </c>
      <c r="CG53" s="1316"/>
      <c r="CH53" s="1316"/>
      <c r="CI53" s="1316"/>
      <c r="CJ53" s="1316"/>
      <c r="CK53" s="1316"/>
      <c r="CL53" s="1316"/>
      <c r="CM53" s="1316"/>
      <c r="CN53" s="1316">
        <v>60.1</v>
      </c>
      <c r="CO53" s="1316"/>
      <c r="CP53" s="1316"/>
      <c r="CQ53" s="1316"/>
      <c r="CR53" s="1316"/>
      <c r="CS53" s="1316"/>
      <c r="CT53" s="1316"/>
      <c r="CU53" s="1316"/>
      <c r="CV53" s="1316">
        <v>60.1</v>
      </c>
      <c r="CW53" s="1316"/>
      <c r="CX53" s="1316"/>
      <c r="CY53" s="1316"/>
      <c r="CZ53" s="1316"/>
      <c r="DA53" s="1316"/>
      <c r="DB53" s="1316"/>
      <c r="DC53" s="1316"/>
    </row>
    <row r="54" spans="1:109" x14ac:dyDescent="0.15">
      <c r="A54" s="402"/>
      <c r="B54" s="394"/>
      <c r="G54" s="1322"/>
      <c r="H54" s="1322"/>
      <c r="I54" s="1311"/>
      <c r="J54" s="1311"/>
      <c r="K54" s="1317"/>
      <c r="L54" s="1317"/>
      <c r="M54" s="1317"/>
      <c r="N54" s="1317"/>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11"/>
      <c r="H55" s="1311"/>
      <c r="I55" s="1311"/>
      <c r="J55" s="1311"/>
      <c r="K55" s="1317"/>
      <c r="L55" s="1317"/>
      <c r="M55" s="1317"/>
      <c r="N55" s="1317"/>
      <c r="AN55" s="1315" t="s">
        <v>608</v>
      </c>
      <c r="AO55" s="1315"/>
      <c r="AP55" s="1315"/>
      <c r="AQ55" s="1315"/>
      <c r="AR55" s="1315"/>
      <c r="AS55" s="1315"/>
      <c r="AT55" s="1315"/>
      <c r="AU55" s="1315"/>
      <c r="AV55" s="1315"/>
      <c r="AW55" s="1315"/>
      <c r="AX55" s="1315"/>
      <c r="AY55" s="1315"/>
      <c r="AZ55" s="1315"/>
      <c r="BA55" s="1315"/>
      <c r="BB55" s="1318" t="s">
        <v>609</v>
      </c>
      <c r="BC55" s="1318"/>
      <c r="BD55" s="1318"/>
      <c r="BE55" s="1318"/>
      <c r="BF55" s="1318"/>
      <c r="BG55" s="1318"/>
      <c r="BH55" s="1318"/>
      <c r="BI55" s="1318"/>
      <c r="BJ55" s="1318"/>
      <c r="BK55" s="1318"/>
      <c r="BL55" s="1318"/>
      <c r="BM55" s="1318"/>
      <c r="BN55" s="1318"/>
      <c r="BO55" s="1318"/>
      <c r="BP55" s="1319"/>
      <c r="BQ55" s="1316"/>
      <c r="BR55" s="1316"/>
      <c r="BS55" s="1316"/>
      <c r="BT55" s="1316"/>
      <c r="BU55" s="1316"/>
      <c r="BV55" s="1316"/>
      <c r="BW55" s="1316"/>
      <c r="BX55" s="1316">
        <v>33.6</v>
      </c>
      <c r="BY55" s="1316"/>
      <c r="BZ55" s="1316"/>
      <c r="CA55" s="1316"/>
      <c r="CB55" s="1316"/>
      <c r="CC55" s="1316"/>
      <c r="CD55" s="1316"/>
      <c r="CE55" s="1316"/>
      <c r="CF55" s="1316">
        <v>35.299999999999997</v>
      </c>
      <c r="CG55" s="1316"/>
      <c r="CH55" s="1316"/>
      <c r="CI55" s="1316"/>
      <c r="CJ55" s="1316"/>
      <c r="CK55" s="1316"/>
      <c r="CL55" s="1316"/>
      <c r="CM55" s="1316"/>
      <c r="CN55" s="1316">
        <v>31.9</v>
      </c>
      <c r="CO55" s="1316"/>
      <c r="CP55" s="1316"/>
      <c r="CQ55" s="1316"/>
      <c r="CR55" s="1316"/>
      <c r="CS55" s="1316"/>
      <c r="CT55" s="1316"/>
      <c r="CU55" s="1316"/>
      <c r="CV55" s="1316">
        <v>24.2</v>
      </c>
      <c r="CW55" s="1316"/>
      <c r="CX55" s="1316"/>
      <c r="CY55" s="1316"/>
      <c r="CZ55" s="1316"/>
      <c r="DA55" s="1316"/>
      <c r="DB55" s="1316"/>
      <c r="DC55" s="1316"/>
    </row>
    <row r="56" spans="1:109" x14ac:dyDescent="0.15">
      <c r="A56" s="402"/>
      <c r="B56" s="394"/>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11"/>
      <c r="H57" s="1311"/>
      <c r="I57" s="1321"/>
      <c r="J57" s="1321"/>
      <c r="K57" s="1317"/>
      <c r="L57" s="1317"/>
      <c r="M57" s="1317"/>
      <c r="N57" s="1317"/>
      <c r="AM57" s="387"/>
      <c r="AN57" s="1315"/>
      <c r="AO57" s="1315"/>
      <c r="AP57" s="1315"/>
      <c r="AQ57" s="1315"/>
      <c r="AR57" s="1315"/>
      <c r="AS57" s="1315"/>
      <c r="AT57" s="1315"/>
      <c r="AU57" s="1315"/>
      <c r="AV57" s="1315"/>
      <c r="AW57" s="1315"/>
      <c r="AX57" s="1315"/>
      <c r="AY57" s="1315"/>
      <c r="AZ57" s="1315"/>
      <c r="BA57" s="1315"/>
      <c r="BB57" s="1318" t="s">
        <v>606</v>
      </c>
      <c r="BC57" s="1318"/>
      <c r="BD57" s="1318"/>
      <c r="BE57" s="1318"/>
      <c r="BF57" s="1318"/>
      <c r="BG57" s="1318"/>
      <c r="BH57" s="1318"/>
      <c r="BI57" s="1318"/>
      <c r="BJ57" s="1318"/>
      <c r="BK57" s="1318"/>
      <c r="BL57" s="1318"/>
      <c r="BM57" s="1318"/>
      <c r="BN57" s="1318"/>
      <c r="BO57" s="1318"/>
      <c r="BP57" s="1319"/>
      <c r="BQ57" s="1316"/>
      <c r="BR57" s="1316"/>
      <c r="BS57" s="1316"/>
      <c r="BT57" s="1316"/>
      <c r="BU57" s="1316"/>
      <c r="BV57" s="1316"/>
      <c r="BW57" s="1316"/>
      <c r="BX57" s="1316">
        <v>56.8</v>
      </c>
      <c r="BY57" s="1316"/>
      <c r="BZ57" s="1316"/>
      <c r="CA57" s="1316"/>
      <c r="CB57" s="1316"/>
      <c r="CC57" s="1316"/>
      <c r="CD57" s="1316"/>
      <c r="CE57" s="1316"/>
      <c r="CF57" s="1316">
        <v>60.4</v>
      </c>
      <c r="CG57" s="1316"/>
      <c r="CH57" s="1316"/>
      <c r="CI57" s="1316"/>
      <c r="CJ57" s="1316"/>
      <c r="CK57" s="1316"/>
      <c r="CL57" s="1316"/>
      <c r="CM57" s="1316"/>
      <c r="CN57" s="1316">
        <v>59.3</v>
      </c>
      <c r="CO57" s="1316"/>
      <c r="CP57" s="1316"/>
      <c r="CQ57" s="1316"/>
      <c r="CR57" s="1316"/>
      <c r="CS57" s="1316"/>
      <c r="CT57" s="1316"/>
      <c r="CU57" s="1316"/>
      <c r="CV57" s="1316">
        <v>59.8</v>
      </c>
      <c r="CW57" s="1316"/>
      <c r="CX57" s="1316"/>
      <c r="CY57" s="1316"/>
      <c r="CZ57" s="1316"/>
      <c r="DA57" s="1316"/>
      <c r="DB57" s="1316"/>
      <c r="DC57" s="1316"/>
      <c r="DD57" s="407"/>
      <c r="DE57" s="406"/>
    </row>
    <row r="58" spans="1:109" s="402" customFormat="1" x14ac:dyDescent="0.15">
      <c r="A58" s="387"/>
      <c r="B58" s="406"/>
      <c r="G58" s="1311"/>
      <c r="H58" s="1311"/>
      <c r="I58" s="1321"/>
      <c r="J58" s="1321"/>
      <c r="K58" s="1317"/>
      <c r="L58" s="1317"/>
      <c r="M58" s="1317"/>
      <c r="N58" s="1317"/>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2" t="s">
        <v>611</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4"/>
      <c r="G73" s="1322"/>
      <c r="H73" s="1322"/>
      <c r="I73" s="1322"/>
      <c r="J73" s="1322"/>
      <c r="K73" s="1323"/>
      <c r="L73" s="1323"/>
      <c r="M73" s="1323"/>
      <c r="N73" s="1323"/>
      <c r="AM73" s="403"/>
      <c r="AN73" s="1318" t="s">
        <v>604</v>
      </c>
      <c r="AO73" s="1318"/>
      <c r="AP73" s="1318"/>
      <c r="AQ73" s="1318"/>
      <c r="AR73" s="1318"/>
      <c r="AS73" s="1318"/>
      <c r="AT73" s="1318"/>
      <c r="AU73" s="1318"/>
      <c r="AV73" s="1318"/>
      <c r="AW73" s="1318"/>
      <c r="AX73" s="1318"/>
      <c r="AY73" s="1318"/>
      <c r="AZ73" s="1318"/>
      <c r="BA73" s="1318"/>
      <c r="BB73" s="1318" t="s">
        <v>609</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4"/>
      <c r="G74" s="1322"/>
      <c r="H74" s="1322"/>
      <c r="I74" s="1322"/>
      <c r="J74" s="1322"/>
      <c r="K74" s="1323"/>
      <c r="L74" s="1323"/>
      <c r="M74" s="1323"/>
      <c r="N74" s="1323"/>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22"/>
      <c r="H75" s="1322"/>
      <c r="I75" s="1311"/>
      <c r="J75" s="1311"/>
      <c r="K75" s="1317"/>
      <c r="L75" s="1317"/>
      <c r="M75" s="1317"/>
      <c r="N75" s="1317"/>
      <c r="AM75" s="403"/>
      <c r="AN75" s="1318"/>
      <c r="AO75" s="1318"/>
      <c r="AP75" s="1318"/>
      <c r="AQ75" s="1318"/>
      <c r="AR75" s="1318"/>
      <c r="AS75" s="1318"/>
      <c r="AT75" s="1318"/>
      <c r="AU75" s="1318"/>
      <c r="AV75" s="1318"/>
      <c r="AW75" s="1318"/>
      <c r="AX75" s="1318"/>
      <c r="AY75" s="1318"/>
      <c r="AZ75" s="1318"/>
      <c r="BA75" s="1318"/>
      <c r="BB75" s="1318" t="s">
        <v>612</v>
      </c>
      <c r="BC75" s="1318"/>
      <c r="BD75" s="1318"/>
      <c r="BE75" s="1318"/>
      <c r="BF75" s="1318"/>
      <c r="BG75" s="1318"/>
      <c r="BH75" s="1318"/>
      <c r="BI75" s="1318"/>
      <c r="BJ75" s="1318"/>
      <c r="BK75" s="1318"/>
      <c r="BL75" s="1318"/>
      <c r="BM75" s="1318"/>
      <c r="BN75" s="1318"/>
      <c r="BO75" s="1318"/>
      <c r="BP75" s="1316">
        <v>-0.6</v>
      </c>
      <c r="BQ75" s="1316"/>
      <c r="BR75" s="1316"/>
      <c r="BS75" s="1316"/>
      <c r="BT75" s="1316"/>
      <c r="BU75" s="1316"/>
      <c r="BV75" s="1316"/>
      <c r="BW75" s="1316"/>
      <c r="BX75" s="1316">
        <v>-1.7</v>
      </c>
      <c r="BY75" s="1316"/>
      <c r="BZ75" s="1316"/>
      <c r="CA75" s="1316"/>
      <c r="CB75" s="1316"/>
      <c r="CC75" s="1316"/>
      <c r="CD75" s="1316"/>
      <c r="CE75" s="1316"/>
      <c r="CF75" s="1316">
        <v>-2.7</v>
      </c>
      <c r="CG75" s="1316"/>
      <c r="CH75" s="1316"/>
      <c r="CI75" s="1316"/>
      <c r="CJ75" s="1316"/>
      <c r="CK75" s="1316"/>
      <c r="CL75" s="1316"/>
      <c r="CM75" s="1316"/>
      <c r="CN75" s="1316">
        <v>-3</v>
      </c>
      <c r="CO75" s="1316"/>
      <c r="CP75" s="1316"/>
      <c r="CQ75" s="1316"/>
      <c r="CR75" s="1316"/>
      <c r="CS75" s="1316"/>
      <c r="CT75" s="1316"/>
      <c r="CU75" s="1316"/>
      <c r="CV75" s="1316">
        <v>-3.2</v>
      </c>
      <c r="CW75" s="1316"/>
      <c r="CX75" s="1316"/>
      <c r="CY75" s="1316"/>
      <c r="CZ75" s="1316"/>
      <c r="DA75" s="1316"/>
      <c r="DB75" s="1316"/>
      <c r="DC75" s="1316"/>
    </row>
    <row r="76" spans="2:107" x14ac:dyDescent="0.15">
      <c r="B76" s="394"/>
      <c r="G76" s="1322"/>
      <c r="H76" s="1322"/>
      <c r="I76" s="1311"/>
      <c r="J76" s="1311"/>
      <c r="K76" s="1317"/>
      <c r="L76" s="1317"/>
      <c r="M76" s="1317"/>
      <c r="N76" s="1317"/>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11"/>
      <c r="H77" s="1311"/>
      <c r="I77" s="1311"/>
      <c r="J77" s="1311"/>
      <c r="K77" s="1323"/>
      <c r="L77" s="1323"/>
      <c r="M77" s="1323"/>
      <c r="N77" s="1323"/>
      <c r="AN77" s="1315" t="s">
        <v>613</v>
      </c>
      <c r="AO77" s="1315"/>
      <c r="AP77" s="1315"/>
      <c r="AQ77" s="1315"/>
      <c r="AR77" s="1315"/>
      <c r="AS77" s="1315"/>
      <c r="AT77" s="1315"/>
      <c r="AU77" s="1315"/>
      <c r="AV77" s="1315"/>
      <c r="AW77" s="1315"/>
      <c r="AX77" s="1315"/>
      <c r="AY77" s="1315"/>
      <c r="AZ77" s="1315"/>
      <c r="BA77" s="1315"/>
      <c r="BB77" s="1318" t="s">
        <v>614</v>
      </c>
      <c r="BC77" s="1318"/>
      <c r="BD77" s="1318"/>
      <c r="BE77" s="1318"/>
      <c r="BF77" s="1318"/>
      <c r="BG77" s="1318"/>
      <c r="BH77" s="1318"/>
      <c r="BI77" s="1318"/>
      <c r="BJ77" s="1318"/>
      <c r="BK77" s="1318"/>
      <c r="BL77" s="1318"/>
      <c r="BM77" s="1318"/>
      <c r="BN77" s="1318"/>
      <c r="BO77" s="1318"/>
      <c r="BP77" s="1316">
        <v>45.9</v>
      </c>
      <c r="BQ77" s="1316"/>
      <c r="BR77" s="1316"/>
      <c r="BS77" s="1316"/>
      <c r="BT77" s="1316"/>
      <c r="BU77" s="1316"/>
      <c r="BV77" s="1316"/>
      <c r="BW77" s="1316"/>
      <c r="BX77" s="1316">
        <v>33.6</v>
      </c>
      <c r="BY77" s="1316"/>
      <c r="BZ77" s="1316"/>
      <c r="CA77" s="1316"/>
      <c r="CB77" s="1316"/>
      <c r="CC77" s="1316"/>
      <c r="CD77" s="1316"/>
      <c r="CE77" s="1316"/>
      <c r="CF77" s="1316">
        <v>35.299999999999997</v>
      </c>
      <c r="CG77" s="1316"/>
      <c r="CH77" s="1316"/>
      <c r="CI77" s="1316"/>
      <c r="CJ77" s="1316"/>
      <c r="CK77" s="1316"/>
      <c r="CL77" s="1316"/>
      <c r="CM77" s="1316"/>
      <c r="CN77" s="1316">
        <v>31.9</v>
      </c>
      <c r="CO77" s="1316"/>
      <c r="CP77" s="1316"/>
      <c r="CQ77" s="1316"/>
      <c r="CR77" s="1316"/>
      <c r="CS77" s="1316"/>
      <c r="CT77" s="1316"/>
      <c r="CU77" s="1316"/>
      <c r="CV77" s="1316">
        <v>24.2</v>
      </c>
      <c r="CW77" s="1316"/>
      <c r="CX77" s="1316"/>
      <c r="CY77" s="1316"/>
      <c r="CZ77" s="1316"/>
      <c r="DA77" s="1316"/>
      <c r="DB77" s="1316"/>
      <c r="DC77" s="1316"/>
    </row>
    <row r="78" spans="2:107" x14ac:dyDescent="0.15">
      <c r="B78" s="394"/>
      <c r="G78" s="1311"/>
      <c r="H78" s="1311"/>
      <c r="I78" s="1311"/>
      <c r="J78" s="1311"/>
      <c r="K78" s="1323"/>
      <c r="L78" s="1323"/>
      <c r="M78" s="1323"/>
      <c r="N78" s="1323"/>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11"/>
      <c r="H79" s="1311"/>
      <c r="I79" s="1321"/>
      <c r="J79" s="1321"/>
      <c r="K79" s="1324"/>
      <c r="L79" s="1324"/>
      <c r="M79" s="1324"/>
      <c r="N79" s="1324"/>
      <c r="AN79" s="1315"/>
      <c r="AO79" s="1315"/>
      <c r="AP79" s="1315"/>
      <c r="AQ79" s="1315"/>
      <c r="AR79" s="1315"/>
      <c r="AS79" s="1315"/>
      <c r="AT79" s="1315"/>
      <c r="AU79" s="1315"/>
      <c r="AV79" s="1315"/>
      <c r="AW79" s="1315"/>
      <c r="AX79" s="1315"/>
      <c r="AY79" s="1315"/>
      <c r="AZ79" s="1315"/>
      <c r="BA79" s="1315"/>
      <c r="BB79" s="1318" t="s">
        <v>615</v>
      </c>
      <c r="BC79" s="1318"/>
      <c r="BD79" s="1318"/>
      <c r="BE79" s="1318"/>
      <c r="BF79" s="1318"/>
      <c r="BG79" s="1318"/>
      <c r="BH79" s="1318"/>
      <c r="BI79" s="1318"/>
      <c r="BJ79" s="1318"/>
      <c r="BK79" s="1318"/>
      <c r="BL79" s="1318"/>
      <c r="BM79" s="1318"/>
      <c r="BN79" s="1318"/>
      <c r="BO79" s="1318"/>
      <c r="BP79" s="1316">
        <v>8.8000000000000007</v>
      </c>
      <c r="BQ79" s="1316"/>
      <c r="BR79" s="1316"/>
      <c r="BS79" s="1316"/>
      <c r="BT79" s="1316"/>
      <c r="BU79" s="1316"/>
      <c r="BV79" s="1316"/>
      <c r="BW79" s="1316"/>
      <c r="BX79" s="1316">
        <v>7</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x14ac:dyDescent="0.15">
      <c r="B80" s="394"/>
      <c r="G80" s="1311"/>
      <c r="H80" s="1311"/>
      <c r="I80" s="1321"/>
      <c r="J80" s="1321"/>
      <c r="K80" s="1324"/>
      <c r="L80" s="1324"/>
      <c r="M80" s="1324"/>
      <c r="N80" s="1324"/>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CYj0pmnA5k4MbqRqHVNRo0HZksVnzN4a4Dc79vpLljzLSukJs3mQhV+OjSWI/yvZRAVvDuYmzVf9hUiI7ZIgw==" saltValue="U0u5ZXA60v61ynYTTkSg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90" zoomScaleNormal="90" zoomScaleSheetLayoutView="70" workbookViewId="0">
      <selection activeCell="AN65" sqref="AN65:DC69"/>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7rhWqiCwYUz5xbwuw9MLUBf+zzKLpNzS6BOHdrEOGP9ODGMnG5+y8WX01omWLCQj81qOav2bAXQllkHTbtyNg==" saltValue="ojgOsMC3opxEkIu85ljy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J1" zoomScale="90" zoomScaleNormal="90" zoomScaleSheetLayoutView="55" workbookViewId="0">
      <selection activeCell="CP112" sqref="CP112"/>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McKHGtXv41CreBq73BHP4geJRF2WSg9aqnXQlMpR7scoz18ywhpmdnuRNR9Lyp77nkqKpfubM8mUF0H5Luw==" saltValue="/BMaKDjm2MUtSXZw1rSz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20368</v>
      </c>
      <c r="E3" s="161"/>
      <c r="F3" s="162">
        <v>66255</v>
      </c>
      <c r="G3" s="163"/>
      <c r="H3" s="164"/>
    </row>
    <row r="4" spans="1:8" x14ac:dyDescent="0.15">
      <c r="A4" s="165"/>
      <c r="B4" s="166"/>
      <c r="C4" s="167"/>
      <c r="D4" s="168">
        <v>17520</v>
      </c>
      <c r="E4" s="169"/>
      <c r="F4" s="170">
        <v>31822</v>
      </c>
      <c r="G4" s="171"/>
      <c r="H4" s="172"/>
    </row>
    <row r="5" spans="1:8" x14ac:dyDescent="0.15">
      <c r="A5" s="153" t="s">
        <v>548</v>
      </c>
      <c r="B5" s="158"/>
      <c r="C5" s="159"/>
      <c r="D5" s="160">
        <v>29120</v>
      </c>
      <c r="E5" s="161"/>
      <c r="F5" s="162">
        <v>47278</v>
      </c>
      <c r="G5" s="163"/>
      <c r="H5" s="164"/>
    </row>
    <row r="6" spans="1:8" x14ac:dyDescent="0.15">
      <c r="A6" s="165"/>
      <c r="B6" s="166"/>
      <c r="C6" s="167"/>
      <c r="D6" s="168">
        <v>16738</v>
      </c>
      <c r="E6" s="169"/>
      <c r="F6" s="170">
        <v>24096</v>
      </c>
      <c r="G6" s="171"/>
      <c r="H6" s="172"/>
    </row>
    <row r="7" spans="1:8" x14ac:dyDescent="0.15">
      <c r="A7" s="153" t="s">
        <v>549</v>
      </c>
      <c r="B7" s="158"/>
      <c r="C7" s="159"/>
      <c r="D7" s="160">
        <v>57216</v>
      </c>
      <c r="E7" s="161"/>
      <c r="F7" s="162">
        <v>44504</v>
      </c>
      <c r="G7" s="163"/>
      <c r="H7" s="164"/>
    </row>
    <row r="8" spans="1:8" x14ac:dyDescent="0.15">
      <c r="A8" s="165"/>
      <c r="B8" s="166"/>
      <c r="C8" s="167"/>
      <c r="D8" s="168">
        <v>15694</v>
      </c>
      <c r="E8" s="169"/>
      <c r="F8" s="170">
        <v>25876</v>
      </c>
      <c r="G8" s="171"/>
      <c r="H8" s="172"/>
    </row>
    <row r="9" spans="1:8" x14ac:dyDescent="0.15">
      <c r="A9" s="153" t="s">
        <v>550</v>
      </c>
      <c r="B9" s="158"/>
      <c r="C9" s="159"/>
      <c r="D9" s="160">
        <v>54694</v>
      </c>
      <c r="E9" s="161"/>
      <c r="F9" s="162">
        <v>47820</v>
      </c>
      <c r="G9" s="163"/>
      <c r="H9" s="164"/>
    </row>
    <row r="10" spans="1:8" x14ac:dyDescent="0.15">
      <c r="A10" s="165"/>
      <c r="B10" s="166"/>
      <c r="C10" s="167"/>
      <c r="D10" s="168">
        <v>23918</v>
      </c>
      <c r="E10" s="169"/>
      <c r="F10" s="170">
        <v>25855</v>
      </c>
      <c r="G10" s="171"/>
      <c r="H10" s="172"/>
    </row>
    <row r="11" spans="1:8" x14ac:dyDescent="0.15">
      <c r="A11" s="153" t="s">
        <v>551</v>
      </c>
      <c r="B11" s="158"/>
      <c r="C11" s="159"/>
      <c r="D11" s="160">
        <v>39464</v>
      </c>
      <c r="E11" s="161"/>
      <c r="F11" s="162">
        <v>41934</v>
      </c>
      <c r="G11" s="163"/>
      <c r="H11" s="164"/>
    </row>
    <row r="12" spans="1:8" x14ac:dyDescent="0.15">
      <c r="A12" s="165"/>
      <c r="B12" s="166"/>
      <c r="C12" s="173"/>
      <c r="D12" s="168">
        <v>17359</v>
      </c>
      <c r="E12" s="169"/>
      <c r="F12" s="170">
        <v>23352</v>
      </c>
      <c r="G12" s="171"/>
      <c r="H12" s="172"/>
    </row>
    <row r="13" spans="1:8" x14ac:dyDescent="0.15">
      <c r="A13" s="153"/>
      <c r="B13" s="158"/>
      <c r="C13" s="174"/>
      <c r="D13" s="175">
        <v>40172</v>
      </c>
      <c r="E13" s="176"/>
      <c r="F13" s="177">
        <v>49558</v>
      </c>
      <c r="G13" s="178"/>
      <c r="H13" s="164"/>
    </row>
    <row r="14" spans="1:8" x14ac:dyDescent="0.15">
      <c r="A14" s="165"/>
      <c r="B14" s="166"/>
      <c r="C14" s="167"/>
      <c r="D14" s="168">
        <v>18246</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9.7899999999999991</v>
      </c>
      <c r="C19" s="179">
        <f>ROUND(VALUE(SUBSTITUTE(実質収支比率等に係る経年分析!G$48,"▲","-")),2)</f>
        <v>13.26</v>
      </c>
      <c r="D19" s="179">
        <f>ROUND(VALUE(SUBSTITUTE(実質収支比率等に係る経年分析!H$48,"▲","-")),2)</f>
        <v>9.6199999999999992</v>
      </c>
      <c r="E19" s="179">
        <f>ROUND(VALUE(SUBSTITUTE(実質収支比率等に係る経年分析!I$48,"▲","-")),2)</f>
        <v>4.6399999999999997</v>
      </c>
      <c r="F19" s="179">
        <f>ROUND(VALUE(SUBSTITUTE(実質収支比率等に係る経年分析!J$48,"▲","-")),2)</f>
        <v>3.79</v>
      </c>
    </row>
    <row r="20" spans="1:11" x14ac:dyDescent="0.15">
      <c r="A20" s="179" t="s">
        <v>54</v>
      </c>
      <c r="B20" s="179">
        <f>ROUND(VALUE(SUBSTITUTE(実質収支比率等に係る経年分析!F$47,"▲","-")),2)</f>
        <v>20.82</v>
      </c>
      <c r="C20" s="179">
        <f>ROUND(VALUE(SUBSTITUTE(実質収支比率等に係る経年分析!G$47,"▲","-")),2)</f>
        <v>18.91</v>
      </c>
      <c r="D20" s="179">
        <f>ROUND(VALUE(SUBSTITUTE(実質収支比率等に係る経年分析!H$47,"▲","-")),2)</f>
        <v>23.36</v>
      </c>
      <c r="E20" s="179">
        <f>ROUND(VALUE(SUBSTITUTE(実質収支比率等に係る経年分析!I$47,"▲","-")),2)</f>
        <v>23.49</v>
      </c>
      <c r="F20" s="179">
        <f>ROUND(VALUE(SUBSTITUTE(実質収支比率等に係る経年分析!J$47,"▲","-")),2)</f>
        <v>21.33</v>
      </c>
    </row>
    <row r="21" spans="1:11" x14ac:dyDescent="0.15">
      <c r="A21" s="179" t="s">
        <v>55</v>
      </c>
      <c r="B21" s="179">
        <f>IF(ISNUMBER(VALUE(SUBSTITUTE(実質収支比率等に係る経年分析!F$49,"▲","-"))),ROUND(VALUE(SUBSTITUTE(実質収支比率等に係る経年分析!F$49,"▲","-")),2),NA())</f>
        <v>3.83</v>
      </c>
      <c r="C21" s="179">
        <f>IF(ISNUMBER(VALUE(SUBSTITUTE(実質収支比率等に係る経年分析!G$49,"▲","-"))),ROUND(VALUE(SUBSTITUTE(実質収支比率等に係る経年分析!G$49,"▲","-")),2),NA())</f>
        <v>2.0299999999999998</v>
      </c>
      <c r="D21" s="179">
        <f>IF(ISNUMBER(VALUE(SUBSTITUTE(実質収支比率等に係る経年分析!H$49,"▲","-"))),ROUND(VALUE(SUBSTITUTE(実質収支比率等に係る経年分析!H$49,"▲","-")),2),NA())</f>
        <v>0.73</v>
      </c>
      <c r="E21" s="179">
        <f>IF(ISNUMBER(VALUE(SUBSTITUTE(実質収支比率等に係る経年分析!I$49,"▲","-"))),ROUND(VALUE(SUBSTITUTE(実質収支比率等に係る経年分析!I$49,"▲","-")),2),NA())</f>
        <v>-4.82</v>
      </c>
      <c r="F21" s="179">
        <f>IF(ISNUMBER(VALUE(SUBSTITUTE(実質収支比率等に係る経年分析!J$49,"▲","-"))),ROUND(VALUE(SUBSTITUTE(実質収支比率等に係る経年分析!J$49,"▲","-")),2),NA())</f>
        <v>-2.7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福生市後期高齢者医療特別会計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福生市介護保険特別会計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2.0699999999999998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1.64</v>
      </c>
    </row>
    <row r="34" spans="1:16" x14ac:dyDescent="0.15">
      <c r="A34" s="180" t="str">
        <f>IF(連結実質赤字比率に係る赤字・黒字の構成分析!C$36="",NA(),連結実質赤字比率に係る赤字・黒字の構成分析!C$36)</f>
        <v>福生市国民健康保険特別会計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4.2300000000000004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2.37</v>
      </c>
    </row>
    <row r="35" spans="1:16" x14ac:dyDescent="0.15">
      <c r="A35" s="180" t="str">
        <f>IF(連結実質赤字比率に係る赤字・黒字の構成分析!C$35="",NA(),連結実質赤字比率に係る赤字・黒字の構成分析!C$35)</f>
        <v>福生市下水道事業会計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9.6199999999999992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1744</v>
      </c>
      <c r="E42" s="181"/>
      <c r="F42" s="181"/>
      <c r="G42" s="181">
        <f>'実質公債費比率（分子）の構造'!L$52</f>
        <v>1650</v>
      </c>
      <c r="H42" s="181"/>
      <c r="I42" s="181"/>
      <c r="J42" s="181">
        <f>'実質公債費比率（分子）の構造'!M$52</f>
        <v>1730</v>
      </c>
      <c r="K42" s="181"/>
      <c r="L42" s="181"/>
      <c r="M42" s="181">
        <f>'実質公債費比率（分子）の構造'!N$52</f>
        <v>1690</v>
      </c>
      <c r="N42" s="181"/>
      <c r="O42" s="181"/>
      <c r="P42" s="181">
        <f>'実質公債費比率（分子）の構造'!O$52</f>
        <v>1661</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65</v>
      </c>
      <c r="C44" s="181"/>
      <c r="D44" s="181"/>
      <c r="E44" s="181">
        <f>'実質公債費比率（分子）の構造'!L$50</f>
        <v>64</v>
      </c>
      <c r="F44" s="181"/>
      <c r="G44" s="181"/>
      <c r="H44" s="181">
        <f>'実質公債費比率（分子）の構造'!M$50</f>
        <v>12</v>
      </c>
      <c r="I44" s="181"/>
      <c r="J44" s="181"/>
      <c r="K44" s="181">
        <f>'実質公債費比率（分子）の構造'!N$50</f>
        <v>22</v>
      </c>
      <c r="L44" s="181"/>
      <c r="M44" s="181"/>
      <c r="N44" s="181">
        <f>'実質公債費比率（分子）の構造'!O$50</f>
        <v>12</v>
      </c>
      <c r="O44" s="181"/>
      <c r="P44" s="181"/>
    </row>
    <row r="45" spans="1:16" x14ac:dyDescent="0.15">
      <c r="A45" s="181" t="s">
        <v>65</v>
      </c>
      <c r="B45" s="181">
        <f>'実質公債費比率（分子）の構造'!K$49</f>
        <v>225</v>
      </c>
      <c r="C45" s="181"/>
      <c r="D45" s="181"/>
      <c r="E45" s="181">
        <f>'実質公債費比率（分子）の構造'!L$49</f>
        <v>228</v>
      </c>
      <c r="F45" s="181"/>
      <c r="G45" s="181"/>
      <c r="H45" s="181">
        <f>'実質公債費比率（分子）の構造'!M$49</f>
        <v>241</v>
      </c>
      <c r="I45" s="181"/>
      <c r="J45" s="181"/>
      <c r="K45" s="181">
        <f>'実質公債費比率（分子）の構造'!N$49</f>
        <v>238</v>
      </c>
      <c r="L45" s="181"/>
      <c r="M45" s="181"/>
      <c r="N45" s="181">
        <f>'実質公債費比率（分子）の構造'!O$49</f>
        <v>241</v>
      </c>
      <c r="O45" s="181"/>
      <c r="P45" s="181"/>
    </row>
    <row r="46" spans="1:16" x14ac:dyDescent="0.15">
      <c r="A46" s="181" t="s">
        <v>66</v>
      </c>
      <c r="B46" s="181">
        <f>'実質公債費比率（分子）の構造'!K$48</f>
        <v>228</v>
      </c>
      <c r="C46" s="181"/>
      <c r="D46" s="181"/>
      <c r="E46" s="181">
        <f>'実質公債費比率（分子）の構造'!L$48</f>
        <v>256</v>
      </c>
      <c r="F46" s="181"/>
      <c r="G46" s="181"/>
      <c r="H46" s="181">
        <f>'実質公債費比率（分子）の構造'!M$48</f>
        <v>333</v>
      </c>
      <c r="I46" s="181"/>
      <c r="J46" s="181"/>
      <c r="K46" s="181">
        <f>'実質公債費比率（分子）の構造'!N$48</f>
        <v>326</v>
      </c>
      <c r="L46" s="181"/>
      <c r="M46" s="181"/>
      <c r="N46" s="181">
        <f>'実質公債費比率（分子）の構造'!O$48</f>
        <v>316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1013</v>
      </c>
      <c r="C49" s="181"/>
      <c r="D49" s="181"/>
      <c r="E49" s="181">
        <f>'実質公債費比率（分子）の構造'!L$45</f>
        <v>811</v>
      </c>
      <c r="F49" s="181"/>
      <c r="G49" s="181"/>
      <c r="H49" s="181">
        <f>'実質公債費比率（分子）の構造'!M$45</f>
        <v>795</v>
      </c>
      <c r="I49" s="181"/>
      <c r="J49" s="181"/>
      <c r="K49" s="181">
        <f>'実質公債費比率（分子）の構造'!N$45</f>
        <v>779</v>
      </c>
      <c r="L49" s="181"/>
      <c r="M49" s="181"/>
      <c r="N49" s="181">
        <f>'実質公債費比率（分子）の構造'!O$45</f>
        <v>763</v>
      </c>
      <c r="O49" s="181"/>
      <c r="P49" s="181"/>
    </row>
    <row r="50" spans="1:16" x14ac:dyDescent="0.15">
      <c r="A50" s="181" t="s">
        <v>70</v>
      </c>
      <c r="B50" s="181" t="e">
        <f>NA()</f>
        <v>#N/A</v>
      </c>
      <c r="C50" s="181">
        <f>IF(ISNUMBER('実質公債費比率（分子）の構造'!K$53),'実質公債費比率（分子）の構造'!K$53,NA())</f>
        <v>-213</v>
      </c>
      <c r="D50" s="181" t="e">
        <f>NA()</f>
        <v>#N/A</v>
      </c>
      <c r="E50" s="181" t="e">
        <f>NA()</f>
        <v>#N/A</v>
      </c>
      <c r="F50" s="181">
        <f>IF(ISNUMBER('実質公債費比率（分子）の構造'!L$53),'実質公債費比率（分子）の構造'!L$53,NA())</f>
        <v>-291</v>
      </c>
      <c r="G50" s="181" t="e">
        <f>NA()</f>
        <v>#N/A</v>
      </c>
      <c r="H50" s="181" t="e">
        <f>NA()</f>
        <v>#N/A</v>
      </c>
      <c r="I50" s="181">
        <f>IF(ISNUMBER('実質公債費比率（分子）の構造'!M$53),'実質公債費比率（分子）の構造'!M$53,NA())</f>
        <v>-349</v>
      </c>
      <c r="J50" s="181" t="e">
        <f>NA()</f>
        <v>#N/A</v>
      </c>
      <c r="K50" s="181" t="e">
        <f>NA()</f>
        <v>#N/A</v>
      </c>
      <c r="L50" s="181">
        <f>IF(ISNUMBER('実質公債費比率（分子）の構造'!N$53),'実質公債費比率（分子）の構造'!N$53,NA())</f>
        <v>-325</v>
      </c>
      <c r="M50" s="181" t="e">
        <f>NA()</f>
        <v>#N/A</v>
      </c>
      <c r="N50" s="181" t="e">
        <f>NA()</f>
        <v>#N/A</v>
      </c>
      <c r="O50" s="181">
        <f>IF(ISNUMBER('実質公債費比率（分子）の構造'!O$53),'実質公債費比率（分子）の構造'!O$53,NA())</f>
        <v>-329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13657</v>
      </c>
      <c r="E56" s="180"/>
      <c r="F56" s="180"/>
      <c r="G56" s="180">
        <f>'将来負担比率（分子）の構造'!J$52</f>
        <v>13754</v>
      </c>
      <c r="H56" s="180"/>
      <c r="I56" s="180"/>
      <c r="J56" s="180">
        <f>'将来負担比率（分子）の構造'!K$52</f>
        <v>13511</v>
      </c>
      <c r="K56" s="180"/>
      <c r="L56" s="180"/>
      <c r="M56" s="180">
        <f>'将来負担比率（分子）の構造'!L$52</f>
        <v>13359</v>
      </c>
      <c r="N56" s="180"/>
      <c r="O56" s="180"/>
      <c r="P56" s="180">
        <f>'将来負担比率（分子）の構造'!M$52</f>
        <v>13314</v>
      </c>
    </row>
    <row r="57" spans="1:16" x14ac:dyDescent="0.15">
      <c r="A57" s="180" t="s">
        <v>41</v>
      </c>
      <c r="B57" s="180"/>
      <c r="C57" s="180"/>
      <c r="D57" s="180">
        <f>'将来負担比率（分子）の構造'!I$51</f>
        <v>3638</v>
      </c>
      <c r="E57" s="180"/>
      <c r="F57" s="180"/>
      <c r="G57" s="180">
        <f>'将来負担比率（分子）の構造'!J$51</f>
        <v>3550</v>
      </c>
      <c r="H57" s="180"/>
      <c r="I57" s="180"/>
      <c r="J57" s="180">
        <f>'将来負担比率（分子）の構造'!K$51</f>
        <v>3611</v>
      </c>
      <c r="K57" s="180"/>
      <c r="L57" s="180"/>
      <c r="M57" s="180">
        <f>'将来負担比率（分子）の構造'!L$51</f>
        <v>2969</v>
      </c>
      <c r="N57" s="180"/>
      <c r="O57" s="180"/>
      <c r="P57" s="180">
        <f>'将来負担比率（分子）の構造'!M$51</f>
        <v>2850</v>
      </c>
    </row>
    <row r="58" spans="1:16" x14ac:dyDescent="0.15">
      <c r="A58" s="180" t="s">
        <v>40</v>
      </c>
      <c r="B58" s="180"/>
      <c r="C58" s="180"/>
      <c r="D58" s="180">
        <f>'将来負担比率（分子）の構造'!I$50</f>
        <v>5247</v>
      </c>
      <c r="E58" s="180"/>
      <c r="F58" s="180"/>
      <c r="G58" s="180">
        <f>'将来負担比率（分子）の構造'!J$50</f>
        <v>5361</v>
      </c>
      <c r="H58" s="180"/>
      <c r="I58" s="180"/>
      <c r="J58" s="180">
        <f>'将来負担比率（分子）の構造'!K$50</f>
        <v>6018</v>
      </c>
      <c r="K58" s="180"/>
      <c r="L58" s="180"/>
      <c r="M58" s="180">
        <f>'将来負担比率（分子）の構造'!L$50</f>
        <v>6971</v>
      </c>
      <c r="N58" s="180"/>
      <c r="O58" s="180"/>
      <c r="P58" s="180">
        <f>'将来負担比率（分子）の構造'!M$50</f>
        <v>6963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3608</v>
      </c>
      <c r="C62" s="180"/>
      <c r="D62" s="180"/>
      <c r="E62" s="180">
        <f>'将来負担比率（分子）の構造'!J$45</f>
        <v>3549</v>
      </c>
      <c r="F62" s="180"/>
      <c r="G62" s="180"/>
      <c r="H62" s="180">
        <f>'将来負担比率（分子）の構造'!K$45</f>
        <v>3529</v>
      </c>
      <c r="I62" s="180"/>
      <c r="J62" s="180"/>
      <c r="K62" s="180">
        <f>'将来負担比率（分子）の構造'!L$45</f>
        <v>3411</v>
      </c>
      <c r="L62" s="180"/>
      <c r="M62" s="180"/>
      <c r="N62" s="180">
        <f>'将来負担比率（分子）の構造'!M$45</f>
        <v>3365</v>
      </c>
      <c r="O62" s="180"/>
      <c r="P62" s="180"/>
    </row>
    <row r="63" spans="1:16" x14ac:dyDescent="0.15">
      <c r="A63" s="180" t="s">
        <v>33</v>
      </c>
      <c r="B63" s="180">
        <f>'将来負担比率（分子）の構造'!I$44</f>
        <v>3357</v>
      </c>
      <c r="C63" s="180"/>
      <c r="D63" s="180"/>
      <c r="E63" s="180">
        <f>'将来負担比率（分子）の構造'!J$44</f>
        <v>3396</v>
      </c>
      <c r="F63" s="180"/>
      <c r="G63" s="180"/>
      <c r="H63" s="180">
        <f>'将来負担比率（分子）の構造'!K$44</f>
        <v>3217</v>
      </c>
      <c r="I63" s="180"/>
      <c r="J63" s="180"/>
      <c r="K63" s="180">
        <f>'将来負担比率（分子）の構造'!L$44</f>
        <v>2836</v>
      </c>
      <c r="L63" s="180"/>
      <c r="M63" s="180"/>
      <c r="N63" s="180">
        <f>'将来負担比率（分子）の構造'!M$44</f>
        <v>2462</v>
      </c>
      <c r="O63" s="180"/>
      <c r="P63" s="180"/>
    </row>
    <row r="64" spans="1:16" x14ac:dyDescent="0.15">
      <c r="A64" s="180" t="s">
        <v>32</v>
      </c>
      <c r="B64" s="180">
        <f>'将来負担比率（分子）の構造'!I$43</f>
        <v>1352</v>
      </c>
      <c r="C64" s="180"/>
      <c r="D64" s="180"/>
      <c r="E64" s="180">
        <f>'将来負担比率（分子）の構造'!J$43</f>
        <v>1710</v>
      </c>
      <c r="F64" s="180"/>
      <c r="G64" s="180"/>
      <c r="H64" s="180">
        <f>'将来負担比率（分子）の構造'!K$43</f>
        <v>2059</v>
      </c>
      <c r="I64" s="180"/>
      <c r="J64" s="180"/>
      <c r="K64" s="180">
        <f>'将来負担比率（分子）の構造'!L$43</f>
        <v>2171</v>
      </c>
      <c r="L64" s="180"/>
      <c r="M64" s="180"/>
      <c r="N64" s="180">
        <f>'将来負担比率（分子）の構造'!M$43</f>
        <v>2288</v>
      </c>
      <c r="O64" s="180"/>
      <c r="P64" s="180"/>
    </row>
    <row r="65" spans="1:16" x14ac:dyDescent="0.15">
      <c r="A65" s="180" t="s">
        <v>31</v>
      </c>
      <c r="B65" s="180">
        <f>'将来負担比率（分子）の構造'!I$42</f>
        <v>1160</v>
      </c>
      <c r="C65" s="180"/>
      <c r="D65" s="180"/>
      <c r="E65" s="180">
        <f>'将来負担比率（分子）の構造'!J$42</f>
        <v>1096</v>
      </c>
      <c r="F65" s="180"/>
      <c r="G65" s="180"/>
      <c r="H65" s="180">
        <f>'将来負担比率（分子）の構造'!K$42</f>
        <v>1075</v>
      </c>
      <c r="I65" s="180"/>
      <c r="J65" s="180"/>
      <c r="K65" s="180">
        <f>'将来負担比率（分子）の構造'!L$42</f>
        <v>979</v>
      </c>
      <c r="L65" s="180"/>
      <c r="M65" s="180"/>
      <c r="N65" s="180">
        <f>'将来負担比率（分子）の構造'!M$42</f>
        <v>967</v>
      </c>
      <c r="O65" s="180"/>
      <c r="P65" s="180"/>
    </row>
    <row r="66" spans="1:16" x14ac:dyDescent="0.15">
      <c r="A66" s="180" t="s">
        <v>30</v>
      </c>
      <c r="B66" s="180">
        <f>'将来負担比率（分子）の構造'!I$41</f>
        <v>7751</v>
      </c>
      <c r="C66" s="180"/>
      <c r="D66" s="180"/>
      <c r="E66" s="180">
        <f>'将来負担比率（分子）の構造'!J$41</f>
        <v>7612</v>
      </c>
      <c r="F66" s="180"/>
      <c r="G66" s="180"/>
      <c r="H66" s="180">
        <f>'将来負担比率（分子）の構造'!K$41</f>
        <v>7258</v>
      </c>
      <c r="I66" s="180"/>
      <c r="J66" s="180"/>
      <c r="K66" s="180">
        <f>'将来負担比率（分子）の構造'!L$41</f>
        <v>7149</v>
      </c>
      <c r="L66" s="180"/>
      <c r="M66" s="180"/>
      <c r="N66" s="180">
        <f>'将来負担比率（分子）の構造'!M$41</f>
        <v>7047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2700</v>
      </c>
      <c r="C72" s="184">
        <f>基金残高に係る経年分析!G55</f>
        <v>2717</v>
      </c>
      <c r="D72" s="184">
        <f>基金残高に係る経年分析!H55</f>
        <v>2495</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5305</v>
      </c>
      <c r="C74" s="184">
        <f>基金残高に係る経年分析!G57</f>
        <v>5594</v>
      </c>
      <c r="D74" s="184">
        <f>基金残高に係る経年分析!H57</f>
        <v>5884</v>
      </c>
    </row>
  </sheetData>
  <sheetProtection algorithmName="SHA-512" hashValue="I8NZRzwPUf8JGUc26ZEddw0pn+kBrz+/XEdOXUy1ayAbQnKH4Id/Nk6+n5a3RIj1+m9+zgQvYXiKzvoIgHpgQg==" saltValue="c55ydjnXbNbXk3OGVK4U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5" workbookViewId="0">
      <selection activeCell="DQ8" sqref="DQ8:EC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7977383</v>
      </c>
      <c r="S5" s="669"/>
      <c r="T5" s="669"/>
      <c r="U5" s="669"/>
      <c r="V5" s="669"/>
      <c r="W5" s="669"/>
      <c r="X5" s="669"/>
      <c r="Y5" s="670"/>
      <c r="Z5" s="671">
        <v>32</v>
      </c>
      <c r="AA5" s="671"/>
      <c r="AB5" s="671"/>
      <c r="AC5" s="671"/>
      <c r="AD5" s="672">
        <v>7374673</v>
      </c>
      <c r="AE5" s="672"/>
      <c r="AF5" s="672"/>
      <c r="AG5" s="672"/>
      <c r="AH5" s="672"/>
      <c r="AI5" s="672"/>
      <c r="AJ5" s="672"/>
      <c r="AK5" s="672"/>
      <c r="AL5" s="673">
        <v>59.2</v>
      </c>
      <c r="AM5" s="674"/>
      <c r="AN5" s="674"/>
      <c r="AO5" s="675"/>
      <c r="AP5" s="665" t="s">
        <v>227</v>
      </c>
      <c r="AQ5" s="666"/>
      <c r="AR5" s="666"/>
      <c r="AS5" s="666"/>
      <c r="AT5" s="666"/>
      <c r="AU5" s="666"/>
      <c r="AV5" s="666"/>
      <c r="AW5" s="666"/>
      <c r="AX5" s="666"/>
      <c r="AY5" s="666"/>
      <c r="AZ5" s="666"/>
      <c r="BA5" s="666"/>
      <c r="BB5" s="666"/>
      <c r="BC5" s="666"/>
      <c r="BD5" s="666"/>
      <c r="BE5" s="666"/>
      <c r="BF5" s="667"/>
      <c r="BG5" s="679">
        <v>7374673</v>
      </c>
      <c r="BH5" s="680"/>
      <c r="BI5" s="680"/>
      <c r="BJ5" s="680"/>
      <c r="BK5" s="680"/>
      <c r="BL5" s="680"/>
      <c r="BM5" s="680"/>
      <c r="BN5" s="681"/>
      <c r="BO5" s="682">
        <v>92.4</v>
      </c>
      <c r="BP5" s="682"/>
      <c r="BQ5" s="682"/>
      <c r="BR5" s="682"/>
      <c r="BS5" s="683">
        <v>25335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91114</v>
      </c>
      <c r="S6" s="680"/>
      <c r="T6" s="680"/>
      <c r="U6" s="680"/>
      <c r="V6" s="680"/>
      <c r="W6" s="680"/>
      <c r="X6" s="680"/>
      <c r="Y6" s="681"/>
      <c r="Z6" s="682">
        <v>0.4</v>
      </c>
      <c r="AA6" s="682"/>
      <c r="AB6" s="682"/>
      <c r="AC6" s="682"/>
      <c r="AD6" s="683">
        <v>91114</v>
      </c>
      <c r="AE6" s="683"/>
      <c r="AF6" s="683"/>
      <c r="AG6" s="683"/>
      <c r="AH6" s="683"/>
      <c r="AI6" s="683"/>
      <c r="AJ6" s="683"/>
      <c r="AK6" s="683"/>
      <c r="AL6" s="684">
        <v>0.7</v>
      </c>
      <c r="AM6" s="685"/>
      <c r="AN6" s="685"/>
      <c r="AO6" s="686"/>
      <c r="AP6" s="676" t="s">
        <v>232</v>
      </c>
      <c r="AQ6" s="677"/>
      <c r="AR6" s="677"/>
      <c r="AS6" s="677"/>
      <c r="AT6" s="677"/>
      <c r="AU6" s="677"/>
      <c r="AV6" s="677"/>
      <c r="AW6" s="677"/>
      <c r="AX6" s="677"/>
      <c r="AY6" s="677"/>
      <c r="AZ6" s="677"/>
      <c r="BA6" s="677"/>
      <c r="BB6" s="677"/>
      <c r="BC6" s="677"/>
      <c r="BD6" s="677"/>
      <c r="BE6" s="677"/>
      <c r="BF6" s="678"/>
      <c r="BG6" s="679">
        <v>7374673</v>
      </c>
      <c r="BH6" s="680"/>
      <c r="BI6" s="680"/>
      <c r="BJ6" s="680"/>
      <c r="BK6" s="680"/>
      <c r="BL6" s="680"/>
      <c r="BM6" s="680"/>
      <c r="BN6" s="681"/>
      <c r="BO6" s="682">
        <v>92.4</v>
      </c>
      <c r="BP6" s="682"/>
      <c r="BQ6" s="682"/>
      <c r="BR6" s="682"/>
      <c r="BS6" s="683">
        <v>25335</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274528</v>
      </c>
      <c r="CS6" s="680"/>
      <c r="CT6" s="680"/>
      <c r="CU6" s="680"/>
      <c r="CV6" s="680"/>
      <c r="CW6" s="680"/>
      <c r="CX6" s="680"/>
      <c r="CY6" s="681"/>
      <c r="CZ6" s="673">
        <v>1.1000000000000001</v>
      </c>
      <c r="DA6" s="674"/>
      <c r="DB6" s="674"/>
      <c r="DC6" s="693"/>
      <c r="DD6" s="688" t="s">
        <v>129</v>
      </c>
      <c r="DE6" s="680"/>
      <c r="DF6" s="680"/>
      <c r="DG6" s="680"/>
      <c r="DH6" s="680"/>
      <c r="DI6" s="680"/>
      <c r="DJ6" s="680"/>
      <c r="DK6" s="680"/>
      <c r="DL6" s="680"/>
      <c r="DM6" s="680"/>
      <c r="DN6" s="680"/>
      <c r="DO6" s="680"/>
      <c r="DP6" s="681"/>
      <c r="DQ6" s="688">
        <v>274528</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15431</v>
      </c>
      <c r="S7" s="680"/>
      <c r="T7" s="680"/>
      <c r="U7" s="680"/>
      <c r="V7" s="680"/>
      <c r="W7" s="680"/>
      <c r="X7" s="680"/>
      <c r="Y7" s="681"/>
      <c r="Z7" s="682">
        <v>0.1</v>
      </c>
      <c r="AA7" s="682"/>
      <c r="AB7" s="682"/>
      <c r="AC7" s="682"/>
      <c r="AD7" s="683">
        <v>15431</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3728092</v>
      </c>
      <c r="BH7" s="680"/>
      <c r="BI7" s="680"/>
      <c r="BJ7" s="680"/>
      <c r="BK7" s="680"/>
      <c r="BL7" s="680"/>
      <c r="BM7" s="680"/>
      <c r="BN7" s="681"/>
      <c r="BO7" s="682">
        <v>46.7</v>
      </c>
      <c r="BP7" s="682"/>
      <c r="BQ7" s="682"/>
      <c r="BR7" s="682"/>
      <c r="BS7" s="683">
        <v>25335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2633358</v>
      </c>
      <c r="CS7" s="680"/>
      <c r="CT7" s="680"/>
      <c r="CU7" s="680"/>
      <c r="CV7" s="680"/>
      <c r="CW7" s="680"/>
      <c r="CX7" s="680"/>
      <c r="CY7" s="681"/>
      <c r="CZ7" s="682">
        <v>10.7</v>
      </c>
      <c r="DA7" s="682"/>
      <c r="DB7" s="682"/>
      <c r="DC7" s="682"/>
      <c r="DD7" s="688">
        <v>29535</v>
      </c>
      <c r="DE7" s="680"/>
      <c r="DF7" s="680"/>
      <c r="DG7" s="680"/>
      <c r="DH7" s="680"/>
      <c r="DI7" s="680"/>
      <c r="DJ7" s="680"/>
      <c r="DK7" s="680"/>
      <c r="DL7" s="680"/>
      <c r="DM7" s="680"/>
      <c r="DN7" s="680"/>
      <c r="DO7" s="680"/>
      <c r="DP7" s="681"/>
      <c r="DQ7" s="688">
        <v>2369244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51324</v>
      </c>
      <c r="S8" s="680"/>
      <c r="T8" s="680"/>
      <c r="U8" s="680"/>
      <c r="V8" s="680"/>
      <c r="W8" s="680"/>
      <c r="X8" s="680"/>
      <c r="Y8" s="681"/>
      <c r="Z8" s="682">
        <v>0.2</v>
      </c>
      <c r="AA8" s="682"/>
      <c r="AB8" s="682"/>
      <c r="AC8" s="682"/>
      <c r="AD8" s="683">
        <v>51324</v>
      </c>
      <c r="AE8" s="683"/>
      <c r="AF8" s="683"/>
      <c r="AG8" s="683"/>
      <c r="AH8" s="683"/>
      <c r="AI8" s="683"/>
      <c r="AJ8" s="683"/>
      <c r="AK8" s="683"/>
      <c r="AL8" s="684">
        <v>0.4</v>
      </c>
      <c r="AM8" s="685"/>
      <c r="AN8" s="685"/>
      <c r="AO8" s="686"/>
      <c r="AP8" s="676" t="s">
        <v>238</v>
      </c>
      <c r="AQ8" s="677"/>
      <c r="AR8" s="677"/>
      <c r="AS8" s="677"/>
      <c r="AT8" s="677"/>
      <c r="AU8" s="677"/>
      <c r="AV8" s="677"/>
      <c r="AW8" s="677"/>
      <c r="AX8" s="677"/>
      <c r="AY8" s="677"/>
      <c r="AZ8" s="677"/>
      <c r="BA8" s="677"/>
      <c r="BB8" s="677"/>
      <c r="BC8" s="677"/>
      <c r="BD8" s="677"/>
      <c r="BE8" s="677"/>
      <c r="BF8" s="678"/>
      <c r="BG8" s="679">
        <v>104742</v>
      </c>
      <c r="BH8" s="680"/>
      <c r="BI8" s="680"/>
      <c r="BJ8" s="680"/>
      <c r="BK8" s="680"/>
      <c r="BL8" s="680"/>
      <c r="BM8" s="680"/>
      <c r="BN8" s="681"/>
      <c r="BO8" s="682">
        <v>1.3</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11922080</v>
      </c>
      <c r="CS8" s="680"/>
      <c r="CT8" s="680"/>
      <c r="CU8" s="680"/>
      <c r="CV8" s="680"/>
      <c r="CW8" s="680"/>
      <c r="CX8" s="680"/>
      <c r="CY8" s="681"/>
      <c r="CZ8" s="682">
        <v>48.7</v>
      </c>
      <c r="DA8" s="682"/>
      <c r="DB8" s="682"/>
      <c r="DC8" s="682"/>
      <c r="DD8" s="688">
        <v>505000</v>
      </c>
      <c r="DE8" s="680"/>
      <c r="DF8" s="680"/>
      <c r="DG8" s="680"/>
      <c r="DH8" s="680"/>
      <c r="DI8" s="680"/>
      <c r="DJ8" s="680"/>
      <c r="DK8" s="680"/>
      <c r="DL8" s="680"/>
      <c r="DM8" s="680"/>
      <c r="DN8" s="680"/>
      <c r="DO8" s="680"/>
      <c r="DP8" s="681"/>
      <c r="DQ8" s="688">
        <v>5375046</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41667</v>
      </c>
      <c r="S9" s="680"/>
      <c r="T9" s="680"/>
      <c r="U9" s="680"/>
      <c r="V9" s="680"/>
      <c r="W9" s="680"/>
      <c r="X9" s="680"/>
      <c r="Y9" s="681"/>
      <c r="Z9" s="682">
        <v>0.2</v>
      </c>
      <c r="AA9" s="682"/>
      <c r="AB9" s="682"/>
      <c r="AC9" s="682"/>
      <c r="AD9" s="683">
        <v>41667</v>
      </c>
      <c r="AE9" s="683"/>
      <c r="AF9" s="683"/>
      <c r="AG9" s="683"/>
      <c r="AH9" s="683"/>
      <c r="AI9" s="683"/>
      <c r="AJ9" s="683"/>
      <c r="AK9" s="683"/>
      <c r="AL9" s="684">
        <v>0.3</v>
      </c>
      <c r="AM9" s="685"/>
      <c r="AN9" s="685"/>
      <c r="AO9" s="686"/>
      <c r="AP9" s="676" t="s">
        <v>242</v>
      </c>
      <c r="AQ9" s="677"/>
      <c r="AR9" s="677"/>
      <c r="AS9" s="677"/>
      <c r="AT9" s="677"/>
      <c r="AU9" s="677"/>
      <c r="AV9" s="677"/>
      <c r="AW9" s="677"/>
      <c r="AX9" s="677"/>
      <c r="AY9" s="677"/>
      <c r="AZ9" s="677"/>
      <c r="BA9" s="677"/>
      <c r="BB9" s="677"/>
      <c r="BC9" s="677"/>
      <c r="BD9" s="677"/>
      <c r="BE9" s="677"/>
      <c r="BF9" s="678"/>
      <c r="BG9" s="679">
        <v>3289643</v>
      </c>
      <c r="BH9" s="680"/>
      <c r="BI9" s="680"/>
      <c r="BJ9" s="680"/>
      <c r="BK9" s="680"/>
      <c r="BL9" s="680"/>
      <c r="BM9" s="680"/>
      <c r="BN9" s="681"/>
      <c r="BO9" s="682">
        <v>41.2</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2221096</v>
      </c>
      <c r="CS9" s="680"/>
      <c r="CT9" s="680"/>
      <c r="CU9" s="680"/>
      <c r="CV9" s="680"/>
      <c r="CW9" s="680"/>
      <c r="CX9" s="680"/>
      <c r="CY9" s="681"/>
      <c r="CZ9" s="682">
        <v>9.1</v>
      </c>
      <c r="DA9" s="682"/>
      <c r="DB9" s="682"/>
      <c r="DC9" s="682"/>
      <c r="DD9" s="688">
        <v>18244</v>
      </c>
      <c r="DE9" s="680"/>
      <c r="DF9" s="680"/>
      <c r="DG9" s="680"/>
      <c r="DH9" s="680"/>
      <c r="DI9" s="680"/>
      <c r="DJ9" s="680"/>
      <c r="DK9" s="680"/>
      <c r="DL9" s="680"/>
      <c r="DM9" s="680"/>
      <c r="DN9" s="680"/>
      <c r="DO9" s="680"/>
      <c r="DP9" s="681"/>
      <c r="DQ9" s="688">
        <v>1376920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243</v>
      </c>
      <c r="AA10" s="682"/>
      <c r="AB10" s="682"/>
      <c r="AC10" s="682"/>
      <c r="AD10" s="683" t="s">
        <v>243</v>
      </c>
      <c r="AE10" s="683"/>
      <c r="AF10" s="683"/>
      <c r="AG10" s="683"/>
      <c r="AH10" s="683"/>
      <c r="AI10" s="683"/>
      <c r="AJ10" s="683"/>
      <c r="AK10" s="683"/>
      <c r="AL10" s="684" t="s">
        <v>243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130142</v>
      </c>
      <c r="BH10" s="680"/>
      <c r="BI10" s="680"/>
      <c r="BJ10" s="680"/>
      <c r="BK10" s="680"/>
      <c r="BL10" s="680"/>
      <c r="BM10" s="680"/>
      <c r="BN10" s="681"/>
      <c r="BO10" s="682">
        <v>1.6</v>
      </c>
      <c r="BP10" s="682"/>
      <c r="BQ10" s="682"/>
      <c r="BR10" s="682"/>
      <c r="BS10" s="688" t="s">
        <v>243</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213836</v>
      </c>
      <c r="CS10" s="680"/>
      <c r="CT10" s="680"/>
      <c r="CU10" s="680"/>
      <c r="CV10" s="680"/>
      <c r="CW10" s="680"/>
      <c r="CX10" s="680"/>
      <c r="CY10" s="681"/>
      <c r="CZ10" s="682">
        <v>0.9</v>
      </c>
      <c r="DA10" s="682"/>
      <c r="DB10" s="682"/>
      <c r="DC10" s="682"/>
      <c r="DD10" s="688" t="s">
        <v>243</v>
      </c>
      <c r="DE10" s="680"/>
      <c r="DF10" s="680"/>
      <c r="DG10" s="680"/>
      <c r="DH10" s="680"/>
      <c r="DI10" s="680"/>
      <c r="DJ10" s="680"/>
      <c r="DK10" s="680"/>
      <c r="DL10" s="680"/>
      <c r="DM10" s="680"/>
      <c r="DN10" s="680"/>
      <c r="DO10" s="680"/>
      <c r="DP10" s="681"/>
      <c r="DQ10" s="688">
        <v>174739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129</v>
      </c>
      <c r="AA11" s="682"/>
      <c r="AB11" s="682"/>
      <c r="AC11" s="682"/>
      <c r="AD11" s="683" t="s">
        <v>243</v>
      </c>
      <c r="AE11" s="683"/>
      <c r="AF11" s="683"/>
      <c r="AG11" s="683"/>
      <c r="AH11" s="683"/>
      <c r="AI11" s="683"/>
      <c r="AJ11" s="683"/>
      <c r="AK11" s="683"/>
      <c r="AL11" s="684" t="s">
        <v>239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203565</v>
      </c>
      <c r="BH11" s="680"/>
      <c r="BI11" s="680"/>
      <c r="BJ11" s="680"/>
      <c r="BK11" s="680"/>
      <c r="BL11" s="680"/>
      <c r="BM11" s="680"/>
      <c r="BN11" s="681"/>
      <c r="BO11" s="682">
        <v>2.6</v>
      </c>
      <c r="BP11" s="682"/>
      <c r="BQ11" s="682"/>
      <c r="BR11" s="682"/>
      <c r="BS11" s="688">
        <v>25335</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58498</v>
      </c>
      <c r="CS11" s="680"/>
      <c r="CT11" s="680"/>
      <c r="CU11" s="680"/>
      <c r="CV11" s="680"/>
      <c r="CW11" s="680"/>
      <c r="CX11" s="680"/>
      <c r="CY11" s="681"/>
      <c r="CZ11" s="682">
        <v>0.2</v>
      </c>
      <c r="DA11" s="682"/>
      <c r="DB11" s="682"/>
      <c r="DC11" s="682"/>
      <c r="DD11" s="688">
        <v>11765</v>
      </c>
      <c r="DE11" s="680"/>
      <c r="DF11" s="680"/>
      <c r="DG11" s="680"/>
      <c r="DH11" s="680"/>
      <c r="DI11" s="680"/>
      <c r="DJ11" s="680"/>
      <c r="DK11" s="680"/>
      <c r="DL11" s="680"/>
      <c r="DM11" s="680"/>
      <c r="DN11" s="680"/>
      <c r="DO11" s="680"/>
      <c r="DP11" s="681"/>
      <c r="DQ11" s="688">
        <v>49483</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1008709</v>
      </c>
      <c r="S12" s="680"/>
      <c r="T12" s="680"/>
      <c r="U12" s="680"/>
      <c r="V12" s="680"/>
      <c r="W12" s="680"/>
      <c r="X12" s="680"/>
      <c r="Y12" s="681"/>
      <c r="Z12" s="682">
        <v>4</v>
      </c>
      <c r="AA12" s="682"/>
      <c r="AB12" s="682"/>
      <c r="AC12" s="682"/>
      <c r="AD12" s="683">
        <v>1008709</v>
      </c>
      <c r="AE12" s="683"/>
      <c r="AF12" s="683"/>
      <c r="AG12" s="683"/>
      <c r="AH12" s="683"/>
      <c r="AI12" s="683"/>
      <c r="AJ12" s="683"/>
      <c r="AK12" s="683"/>
      <c r="AL12" s="684">
        <v>8.1</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3150675</v>
      </c>
      <c r="BH12" s="680"/>
      <c r="BI12" s="680"/>
      <c r="BJ12" s="680"/>
      <c r="BK12" s="680"/>
      <c r="BL12" s="680"/>
      <c r="BM12" s="680"/>
      <c r="BN12" s="681"/>
      <c r="BO12" s="682">
        <v>39.5</v>
      </c>
      <c r="BP12" s="682"/>
      <c r="BQ12" s="682"/>
      <c r="BR12" s="682"/>
      <c r="BS12" s="688" t="s">
        <v>243</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209370</v>
      </c>
      <c r="CS12" s="680"/>
      <c r="CT12" s="680"/>
      <c r="CU12" s="680"/>
      <c r="CV12" s="680"/>
      <c r="CW12" s="680"/>
      <c r="CX12" s="680"/>
      <c r="CY12" s="681"/>
      <c r="CZ12" s="682">
        <v>0.9</v>
      </c>
      <c r="DA12" s="682"/>
      <c r="DB12" s="682"/>
      <c r="DC12" s="682"/>
      <c r="DD12" s="688">
        <v>2376</v>
      </c>
      <c r="DE12" s="680"/>
      <c r="DF12" s="680"/>
      <c r="DG12" s="680"/>
      <c r="DH12" s="680"/>
      <c r="DI12" s="680"/>
      <c r="DJ12" s="680"/>
      <c r="DK12" s="680"/>
      <c r="DL12" s="680"/>
      <c r="DM12" s="680"/>
      <c r="DN12" s="680"/>
      <c r="DO12" s="680"/>
      <c r="DP12" s="681"/>
      <c r="DQ12" s="688">
        <v>163613</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243</v>
      </c>
      <c r="S13" s="680"/>
      <c r="T13" s="680"/>
      <c r="U13" s="680"/>
      <c r="V13" s="680"/>
      <c r="W13" s="680"/>
      <c r="X13" s="680"/>
      <c r="Y13" s="681"/>
      <c r="Z13" s="682" t="s">
        <v>129</v>
      </c>
      <c r="AA13" s="682"/>
      <c r="AB13" s="682"/>
      <c r="AC13" s="682"/>
      <c r="AD13" s="683" t="s">
        <v>243</v>
      </c>
      <c r="AE13" s="683"/>
      <c r="AF13" s="683"/>
      <c r="AG13" s="683"/>
      <c r="AH13" s="683"/>
      <c r="AI13" s="683"/>
      <c r="AJ13" s="683"/>
      <c r="AK13" s="683"/>
      <c r="AL13" s="684" t="s">
        <v>243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3089072</v>
      </c>
      <c r="BH13" s="680"/>
      <c r="BI13" s="680"/>
      <c r="BJ13" s="680"/>
      <c r="BK13" s="680"/>
      <c r="BL13" s="680"/>
      <c r="BM13" s="680"/>
      <c r="BN13" s="681"/>
      <c r="BO13" s="682">
        <v>38.700000000000003</v>
      </c>
      <c r="BP13" s="682"/>
      <c r="BQ13" s="682"/>
      <c r="BR13" s="682"/>
      <c r="BS13" s="688" t="s">
        <v>239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2311969</v>
      </c>
      <c r="CS13" s="680"/>
      <c r="CT13" s="680"/>
      <c r="CU13" s="680"/>
      <c r="CV13" s="680"/>
      <c r="CW13" s="680"/>
      <c r="CX13" s="680"/>
      <c r="CY13" s="681"/>
      <c r="CZ13" s="682">
        <v>9.4</v>
      </c>
      <c r="DA13" s="682"/>
      <c r="DB13" s="682"/>
      <c r="DC13" s="682"/>
      <c r="DD13" s="688">
        <v>889076</v>
      </c>
      <c r="DE13" s="680"/>
      <c r="DF13" s="680"/>
      <c r="DG13" s="680"/>
      <c r="DH13" s="680"/>
      <c r="DI13" s="680"/>
      <c r="DJ13" s="680"/>
      <c r="DK13" s="680"/>
      <c r="DL13" s="680"/>
      <c r="DM13" s="680"/>
      <c r="DN13" s="680"/>
      <c r="DO13" s="680"/>
      <c r="DP13" s="681"/>
      <c r="DQ13" s="688">
        <v>1587074</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243</v>
      </c>
      <c r="S14" s="680"/>
      <c r="T14" s="680"/>
      <c r="U14" s="680"/>
      <c r="V14" s="680"/>
      <c r="W14" s="680"/>
      <c r="X14" s="680"/>
      <c r="Y14" s="681"/>
      <c r="Z14" s="682" t="s">
        <v>243</v>
      </c>
      <c r="AA14" s="682"/>
      <c r="AB14" s="682"/>
      <c r="AC14" s="682"/>
      <c r="AD14" s="683" t="s">
        <v>243</v>
      </c>
      <c r="AE14" s="683"/>
      <c r="AF14" s="683"/>
      <c r="AG14" s="683"/>
      <c r="AH14" s="683"/>
      <c r="AI14" s="683"/>
      <c r="AJ14" s="683"/>
      <c r="AK14" s="683"/>
      <c r="AL14" s="684" t="s">
        <v>239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88846</v>
      </c>
      <c r="BH14" s="680"/>
      <c r="BI14" s="680"/>
      <c r="BJ14" s="680"/>
      <c r="BK14" s="680"/>
      <c r="BL14" s="680"/>
      <c r="BM14" s="680"/>
      <c r="BN14" s="681"/>
      <c r="BO14" s="682">
        <v>1.1000000000000001</v>
      </c>
      <c r="BP14" s="682"/>
      <c r="BQ14" s="682"/>
      <c r="BR14" s="682"/>
      <c r="BS14" s="688" t="s">
        <v>239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885862</v>
      </c>
      <c r="CS14" s="680"/>
      <c r="CT14" s="680"/>
      <c r="CU14" s="680"/>
      <c r="CV14" s="680"/>
      <c r="CW14" s="680"/>
      <c r="CX14" s="680"/>
      <c r="CY14" s="681"/>
      <c r="CZ14" s="682">
        <v>3.6</v>
      </c>
      <c r="DA14" s="682"/>
      <c r="DB14" s="682"/>
      <c r="DC14" s="682"/>
      <c r="DD14" s="688">
        <v>21922</v>
      </c>
      <c r="DE14" s="680"/>
      <c r="DF14" s="680"/>
      <c r="DG14" s="680"/>
      <c r="DH14" s="680"/>
      <c r="DI14" s="680"/>
      <c r="DJ14" s="680"/>
      <c r="DK14" s="680"/>
      <c r="DL14" s="680"/>
      <c r="DM14" s="680"/>
      <c r="DN14" s="680"/>
      <c r="DO14" s="680"/>
      <c r="DP14" s="681"/>
      <c r="DQ14" s="688">
        <v>738011</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54263</v>
      </c>
      <c r="S15" s="680"/>
      <c r="T15" s="680"/>
      <c r="U15" s="680"/>
      <c r="V15" s="680"/>
      <c r="W15" s="680"/>
      <c r="X15" s="680"/>
      <c r="Y15" s="681"/>
      <c r="Z15" s="682">
        <v>0.2</v>
      </c>
      <c r="AA15" s="682"/>
      <c r="AB15" s="682"/>
      <c r="AC15" s="682"/>
      <c r="AD15" s="683">
        <v>54263</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407060</v>
      </c>
      <c r="BH15" s="680"/>
      <c r="BI15" s="680"/>
      <c r="BJ15" s="680"/>
      <c r="BK15" s="680"/>
      <c r="BL15" s="680"/>
      <c r="BM15" s="680"/>
      <c r="BN15" s="681"/>
      <c r="BO15" s="682">
        <v>5.0999999999999996</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3010339</v>
      </c>
      <c r="CS15" s="680"/>
      <c r="CT15" s="680"/>
      <c r="CU15" s="680"/>
      <c r="CV15" s="680"/>
      <c r="CW15" s="680"/>
      <c r="CX15" s="680"/>
      <c r="CY15" s="681"/>
      <c r="CZ15" s="682">
        <v>12.3</v>
      </c>
      <c r="DA15" s="682"/>
      <c r="DB15" s="682"/>
      <c r="DC15" s="682"/>
      <c r="DD15" s="688">
        <v>820571</v>
      </c>
      <c r="DE15" s="680"/>
      <c r="DF15" s="680"/>
      <c r="DG15" s="680"/>
      <c r="DH15" s="680"/>
      <c r="DI15" s="680"/>
      <c r="DJ15" s="680"/>
      <c r="DK15" s="680"/>
      <c r="DL15" s="680"/>
      <c r="DM15" s="680"/>
      <c r="DN15" s="680"/>
      <c r="DO15" s="680"/>
      <c r="DP15" s="681"/>
      <c r="DQ15" s="688">
        <v>2164567</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243</v>
      </c>
      <c r="AA16" s="682"/>
      <c r="AB16" s="682"/>
      <c r="AC16" s="682"/>
      <c r="AD16" s="683" t="s">
        <v>243</v>
      </c>
      <c r="AE16" s="683"/>
      <c r="AF16" s="683"/>
      <c r="AG16" s="683"/>
      <c r="AH16" s="683"/>
      <c r="AI16" s="683"/>
      <c r="AJ16" s="683"/>
      <c r="AK16" s="683"/>
      <c r="AL16" s="684" t="s">
        <v>243</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243</v>
      </c>
      <c r="BP16" s="682"/>
      <c r="BQ16" s="682"/>
      <c r="BR16" s="682"/>
      <c r="BS16" s="688" t="s">
        <v>239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243</v>
      </c>
      <c r="CS16" s="680"/>
      <c r="CT16" s="680"/>
      <c r="CU16" s="680"/>
      <c r="CV16" s="680"/>
      <c r="CW16" s="680"/>
      <c r="CX16" s="680"/>
      <c r="CY16" s="681"/>
      <c r="CZ16" s="682" t="s">
        <v>243</v>
      </c>
      <c r="DA16" s="682"/>
      <c r="DB16" s="682"/>
      <c r="DC16" s="682"/>
      <c r="DD16" s="688" t="s">
        <v>243</v>
      </c>
      <c r="DE16" s="680"/>
      <c r="DF16" s="680"/>
      <c r="DG16" s="680"/>
      <c r="DH16" s="680"/>
      <c r="DI16" s="680"/>
      <c r="DJ16" s="680"/>
      <c r="DK16" s="680"/>
      <c r="DL16" s="680"/>
      <c r="DM16" s="680"/>
      <c r="DN16" s="680"/>
      <c r="DO16" s="680"/>
      <c r="DP16" s="681"/>
      <c r="DQ16" s="688" t="s">
        <v>243</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38542</v>
      </c>
      <c r="S17" s="680"/>
      <c r="T17" s="680"/>
      <c r="U17" s="680"/>
      <c r="V17" s="680"/>
      <c r="W17" s="680"/>
      <c r="X17" s="680"/>
      <c r="Y17" s="681"/>
      <c r="Z17" s="682">
        <v>0.2</v>
      </c>
      <c r="AA17" s="682"/>
      <c r="AB17" s="682"/>
      <c r="AC17" s="682"/>
      <c r="AD17" s="683">
        <v>38542</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239</v>
      </c>
      <c r="BP17" s="682"/>
      <c r="BQ17" s="682"/>
      <c r="BR17" s="682"/>
      <c r="BS17" s="688" t="s">
        <v>243</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762791</v>
      </c>
      <c r="CS17" s="680"/>
      <c r="CT17" s="680"/>
      <c r="CU17" s="680"/>
      <c r="CV17" s="680"/>
      <c r="CW17" s="680"/>
      <c r="CX17" s="680"/>
      <c r="CY17" s="681"/>
      <c r="CZ17" s="682">
        <v>3.1</v>
      </c>
      <c r="DA17" s="682"/>
      <c r="DB17" s="682"/>
      <c r="DC17" s="682"/>
      <c r="DD17" s="688" t="s">
        <v>243</v>
      </c>
      <c r="DE17" s="680"/>
      <c r="DF17" s="680"/>
      <c r="DG17" s="680"/>
      <c r="DH17" s="680"/>
      <c r="DI17" s="680"/>
      <c r="DJ17" s="680"/>
      <c r="DK17" s="680"/>
      <c r="DL17" s="680"/>
      <c r="DM17" s="680"/>
      <c r="DN17" s="680"/>
      <c r="DO17" s="680"/>
      <c r="DP17" s="681"/>
      <c r="DQ17" s="688">
        <v>729738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2422916</v>
      </c>
      <c r="S18" s="680"/>
      <c r="T18" s="680"/>
      <c r="U18" s="680"/>
      <c r="V18" s="680"/>
      <c r="W18" s="680"/>
      <c r="X18" s="680"/>
      <c r="Y18" s="681"/>
      <c r="Z18" s="682">
        <v>9.6999999999999993</v>
      </c>
      <c r="AA18" s="682"/>
      <c r="AB18" s="682"/>
      <c r="AC18" s="682"/>
      <c r="AD18" s="683">
        <v>2102474</v>
      </c>
      <c r="AE18" s="683"/>
      <c r="AF18" s="683"/>
      <c r="AG18" s="683"/>
      <c r="AH18" s="683"/>
      <c r="AI18" s="683"/>
      <c r="AJ18" s="683"/>
      <c r="AK18" s="683"/>
      <c r="AL18" s="684">
        <v>16.899999999999999</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243</v>
      </c>
      <c r="BP18" s="682"/>
      <c r="BQ18" s="682"/>
      <c r="BR18" s="682"/>
      <c r="BS18" s="688" t="s">
        <v>243</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239</v>
      </c>
      <c r="DA18" s="682"/>
      <c r="DB18" s="682"/>
      <c r="DC18" s="682"/>
      <c r="DD18" s="688" t="s">
        <v>243</v>
      </c>
      <c r="DE18" s="680"/>
      <c r="DF18" s="680"/>
      <c r="DG18" s="680"/>
      <c r="DH18" s="680"/>
      <c r="DI18" s="680"/>
      <c r="DJ18" s="680"/>
      <c r="DK18" s="680"/>
      <c r="DL18" s="680"/>
      <c r="DM18" s="680"/>
      <c r="DN18" s="680"/>
      <c r="DO18" s="680"/>
      <c r="DP18" s="681"/>
      <c r="DQ18" s="688" t="s">
        <v>243</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2102474</v>
      </c>
      <c r="S19" s="680"/>
      <c r="T19" s="680"/>
      <c r="U19" s="680"/>
      <c r="V19" s="680"/>
      <c r="W19" s="680"/>
      <c r="X19" s="680"/>
      <c r="Y19" s="681"/>
      <c r="Z19" s="682">
        <v>8.4</v>
      </c>
      <c r="AA19" s="682"/>
      <c r="AB19" s="682"/>
      <c r="AC19" s="682"/>
      <c r="AD19" s="683">
        <v>2102474</v>
      </c>
      <c r="AE19" s="683"/>
      <c r="AF19" s="683"/>
      <c r="AG19" s="683"/>
      <c r="AH19" s="683"/>
      <c r="AI19" s="683"/>
      <c r="AJ19" s="683"/>
      <c r="AK19" s="683"/>
      <c r="AL19" s="684">
        <v>16.899999999999999</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602710</v>
      </c>
      <c r="BH19" s="680"/>
      <c r="BI19" s="680"/>
      <c r="BJ19" s="680"/>
      <c r="BK19" s="680"/>
      <c r="BL19" s="680"/>
      <c r="BM19" s="680"/>
      <c r="BN19" s="681"/>
      <c r="BO19" s="682">
        <v>7.6</v>
      </c>
      <c r="BP19" s="682"/>
      <c r="BQ19" s="682"/>
      <c r="BR19" s="682"/>
      <c r="BS19" s="688" t="s">
        <v>243</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243</v>
      </c>
      <c r="DA19" s="682"/>
      <c r="DB19" s="682"/>
      <c r="DC19" s="682"/>
      <c r="DD19" s="688" t="s">
        <v>239</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320410</v>
      </c>
      <c r="S20" s="680"/>
      <c r="T20" s="680"/>
      <c r="U20" s="680"/>
      <c r="V20" s="680"/>
      <c r="W20" s="680"/>
      <c r="X20" s="680"/>
      <c r="Y20" s="681"/>
      <c r="Z20" s="682">
        <v>1.3</v>
      </c>
      <c r="AA20" s="682"/>
      <c r="AB20" s="682"/>
      <c r="AC20" s="682"/>
      <c r="AD20" s="683" t="s">
        <v>129</v>
      </c>
      <c r="AE20" s="683"/>
      <c r="AF20" s="683"/>
      <c r="AG20" s="683"/>
      <c r="AH20" s="683"/>
      <c r="AI20" s="683"/>
      <c r="AJ20" s="683"/>
      <c r="AK20" s="683"/>
      <c r="AL20" s="684" t="s">
        <v>243</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602710</v>
      </c>
      <c r="BH20" s="680"/>
      <c r="BI20" s="680"/>
      <c r="BJ20" s="680"/>
      <c r="BK20" s="680"/>
      <c r="BL20" s="680"/>
      <c r="BM20" s="680"/>
      <c r="BN20" s="681"/>
      <c r="BO20" s="682">
        <v>7.6</v>
      </c>
      <c r="BP20" s="682"/>
      <c r="BQ20" s="682"/>
      <c r="BR20" s="682"/>
      <c r="BS20" s="688" t="s">
        <v>239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24503727</v>
      </c>
      <c r="CS20" s="680"/>
      <c r="CT20" s="680"/>
      <c r="CU20" s="680"/>
      <c r="CV20" s="680"/>
      <c r="CW20" s="680"/>
      <c r="CX20" s="680"/>
      <c r="CY20" s="681"/>
      <c r="CZ20" s="682">
        <v>100</v>
      </c>
      <c r="DA20" s="682"/>
      <c r="DB20" s="682"/>
      <c r="DC20" s="682"/>
      <c r="DD20" s="688">
        <v>2298489</v>
      </c>
      <c r="DE20" s="680"/>
      <c r="DF20" s="680"/>
      <c r="DG20" s="680"/>
      <c r="DH20" s="680"/>
      <c r="DI20" s="680"/>
      <c r="DJ20" s="680"/>
      <c r="DK20" s="680"/>
      <c r="DL20" s="680"/>
      <c r="DM20" s="680"/>
      <c r="DN20" s="680"/>
      <c r="DO20" s="680"/>
      <c r="DP20" s="681"/>
      <c r="DQ20" s="688">
        <v>15002963</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32</v>
      </c>
      <c r="S21" s="680"/>
      <c r="T21" s="680"/>
      <c r="U21" s="680"/>
      <c r="V21" s="680"/>
      <c r="W21" s="680"/>
      <c r="X21" s="680"/>
      <c r="Y21" s="681"/>
      <c r="Z21" s="682">
        <v>0</v>
      </c>
      <c r="AA21" s="682"/>
      <c r="AB21" s="682"/>
      <c r="AC21" s="682"/>
      <c r="AD21" s="683" t="s">
        <v>129</v>
      </c>
      <c r="AE21" s="683"/>
      <c r="AF21" s="683"/>
      <c r="AG21" s="683"/>
      <c r="AH21" s="683"/>
      <c r="AI21" s="683"/>
      <c r="AJ21" s="683"/>
      <c r="AK21" s="683"/>
      <c r="AL21" s="684" t="s">
        <v>243</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243</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11701349</v>
      </c>
      <c r="S22" s="680"/>
      <c r="T22" s="680"/>
      <c r="U22" s="680"/>
      <c r="V22" s="680"/>
      <c r="W22" s="680"/>
      <c r="X22" s="680"/>
      <c r="Y22" s="681"/>
      <c r="Z22" s="682">
        <v>46.9</v>
      </c>
      <c r="AA22" s="682"/>
      <c r="AB22" s="682"/>
      <c r="AC22" s="682"/>
      <c r="AD22" s="683">
        <v>10778197</v>
      </c>
      <c r="AE22" s="683"/>
      <c r="AF22" s="683"/>
      <c r="AG22" s="683"/>
      <c r="AH22" s="683"/>
      <c r="AI22" s="683"/>
      <c r="AJ22" s="683"/>
      <c r="AK22" s="683"/>
      <c r="AL22" s="684">
        <v>86.6</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243</v>
      </c>
      <c r="BP22" s="682"/>
      <c r="BQ22" s="682"/>
      <c r="BR22" s="682"/>
      <c r="BS22" s="688" t="s">
        <v>243</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8561</v>
      </c>
      <c r="S23" s="680"/>
      <c r="T23" s="680"/>
      <c r="U23" s="680"/>
      <c r="V23" s="680"/>
      <c r="W23" s="680"/>
      <c r="X23" s="680"/>
      <c r="Y23" s="681"/>
      <c r="Z23" s="682">
        <v>0</v>
      </c>
      <c r="AA23" s="682"/>
      <c r="AB23" s="682"/>
      <c r="AC23" s="682"/>
      <c r="AD23" s="683">
        <v>8561</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602710</v>
      </c>
      <c r="BH23" s="680"/>
      <c r="BI23" s="680"/>
      <c r="BJ23" s="680"/>
      <c r="BK23" s="680"/>
      <c r="BL23" s="680"/>
      <c r="BM23" s="680"/>
      <c r="BN23" s="681"/>
      <c r="BO23" s="682">
        <v>7.6</v>
      </c>
      <c r="BP23" s="682"/>
      <c r="BQ23" s="682"/>
      <c r="BR23" s="682"/>
      <c r="BS23" s="688" t="s">
        <v>243</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260187</v>
      </c>
      <c r="S24" s="680"/>
      <c r="T24" s="680"/>
      <c r="U24" s="680"/>
      <c r="V24" s="680"/>
      <c r="W24" s="680"/>
      <c r="X24" s="680"/>
      <c r="Y24" s="681"/>
      <c r="Z24" s="682">
        <v>1</v>
      </c>
      <c r="AA24" s="682"/>
      <c r="AB24" s="682"/>
      <c r="AC24" s="682"/>
      <c r="AD24" s="683" t="s">
        <v>243</v>
      </c>
      <c r="AE24" s="683"/>
      <c r="AF24" s="683"/>
      <c r="AG24" s="683"/>
      <c r="AH24" s="683"/>
      <c r="AI24" s="683"/>
      <c r="AJ24" s="683"/>
      <c r="AK24" s="683"/>
      <c r="AL24" s="684" t="s">
        <v>243</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239</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12150706</v>
      </c>
      <c r="CS24" s="669"/>
      <c r="CT24" s="669"/>
      <c r="CU24" s="669"/>
      <c r="CV24" s="669"/>
      <c r="CW24" s="669"/>
      <c r="CX24" s="669"/>
      <c r="CY24" s="670"/>
      <c r="CZ24" s="673">
        <v>49.6</v>
      </c>
      <c r="DA24" s="674"/>
      <c r="DB24" s="674"/>
      <c r="DC24" s="693"/>
      <c r="DD24" s="712">
        <v>6457273</v>
      </c>
      <c r="DE24" s="669"/>
      <c r="DF24" s="669"/>
      <c r="DG24" s="669"/>
      <c r="DH24" s="669"/>
      <c r="DI24" s="669"/>
      <c r="DJ24" s="669"/>
      <c r="DK24" s="670"/>
      <c r="DL24" s="712">
        <v>6448400</v>
      </c>
      <c r="DM24" s="669"/>
      <c r="DN24" s="669"/>
      <c r="DO24" s="669"/>
      <c r="DP24" s="669"/>
      <c r="DQ24" s="669"/>
      <c r="DR24" s="669"/>
      <c r="DS24" s="669"/>
      <c r="DT24" s="669"/>
      <c r="DU24" s="669"/>
      <c r="DV24" s="670"/>
      <c r="DW24" s="673">
        <v>49.8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183913</v>
      </c>
      <c r="S25" s="680"/>
      <c r="T25" s="680"/>
      <c r="U25" s="680"/>
      <c r="V25" s="680"/>
      <c r="W25" s="680"/>
      <c r="X25" s="680"/>
      <c r="Y25" s="681"/>
      <c r="Z25" s="682">
        <v>0.7</v>
      </c>
      <c r="AA25" s="682"/>
      <c r="AB25" s="682"/>
      <c r="AC25" s="682"/>
      <c r="AD25" s="683">
        <v>38012</v>
      </c>
      <c r="AE25" s="683"/>
      <c r="AF25" s="683"/>
      <c r="AG25" s="683"/>
      <c r="AH25" s="683"/>
      <c r="AI25" s="683"/>
      <c r="AJ25" s="683"/>
      <c r="AK25" s="683"/>
      <c r="AL25" s="684">
        <v>0.3</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243</v>
      </c>
      <c r="BP25" s="682"/>
      <c r="BQ25" s="682"/>
      <c r="BR25" s="682"/>
      <c r="BS25" s="688" t="s">
        <v>243</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3648421</v>
      </c>
      <c r="CS25" s="715"/>
      <c r="CT25" s="715"/>
      <c r="CU25" s="715"/>
      <c r="CV25" s="715"/>
      <c r="CW25" s="715"/>
      <c r="CX25" s="715"/>
      <c r="CY25" s="716"/>
      <c r="CZ25" s="684">
        <v>14.9</v>
      </c>
      <c r="DA25" s="713"/>
      <c r="DB25" s="713"/>
      <c r="DC25" s="717"/>
      <c r="DD25" s="688">
        <v>3396692</v>
      </c>
      <c r="DE25" s="715"/>
      <c r="DF25" s="715"/>
      <c r="DG25" s="715"/>
      <c r="DH25" s="715"/>
      <c r="DI25" s="715"/>
      <c r="DJ25" s="715"/>
      <c r="DK25" s="716"/>
      <c r="DL25" s="688">
        <v>3387819</v>
      </c>
      <c r="DM25" s="715"/>
      <c r="DN25" s="715"/>
      <c r="DO25" s="715"/>
      <c r="DP25" s="715"/>
      <c r="DQ25" s="715"/>
      <c r="DR25" s="715"/>
      <c r="DS25" s="715"/>
      <c r="DT25" s="715"/>
      <c r="DU25" s="715"/>
      <c r="DV25" s="716"/>
      <c r="DW25" s="684">
        <v>26.2</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191418</v>
      </c>
      <c r="S26" s="680"/>
      <c r="T26" s="680"/>
      <c r="U26" s="680"/>
      <c r="V26" s="680"/>
      <c r="W26" s="680"/>
      <c r="X26" s="680"/>
      <c r="Y26" s="681"/>
      <c r="Z26" s="682">
        <v>0.8</v>
      </c>
      <c r="AA26" s="682"/>
      <c r="AB26" s="682"/>
      <c r="AC26" s="682"/>
      <c r="AD26" s="683" t="s">
        <v>243</v>
      </c>
      <c r="AE26" s="683"/>
      <c r="AF26" s="683"/>
      <c r="AG26" s="683"/>
      <c r="AH26" s="683"/>
      <c r="AI26" s="683"/>
      <c r="AJ26" s="683"/>
      <c r="AK26" s="683"/>
      <c r="AL26" s="684" t="s">
        <v>243</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243</v>
      </c>
      <c r="BP26" s="682"/>
      <c r="BQ26" s="682"/>
      <c r="BR26" s="682"/>
      <c r="BS26" s="688" t="s">
        <v>243</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2268715</v>
      </c>
      <c r="CS26" s="680"/>
      <c r="CT26" s="680"/>
      <c r="CU26" s="680"/>
      <c r="CV26" s="680"/>
      <c r="CW26" s="680"/>
      <c r="CX26" s="680"/>
      <c r="CY26" s="681"/>
      <c r="CZ26" s="684">
        <v>9.3000000000000007</v>
      </c>
      <c r="DA26" s="713"/>
      <c r="DB26" s="713"/>
      <c r="DC26" s="717"/>
      <c r="DD26" s="688">
        <v>2116638</v>
      </c>
      <c r="DE26" s="680"/>
      <c r="DF26" s="680"/>
      <c r="DG26" s="680"/>
      <c r="DH26" s="680"/>
      <c r="DI26" s="680"/>
      <c r="DJ26" s="680"/>
      <c r="DK26" s="681"/>
      <c r="DL26" s="688" t="s">
        <v>243</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4993502</v>
      </c>
      <c r="S27" s="680"/>
      <c r="T27" s="680"/>
      <c r="U27" s="680"/>
      <c r="V27" s="680"/>
      <c r="W27" s="680"/>
      <c r="X27" s="680"/>
      <c r="Y27" s="681"/>
      <c r="Z27" s="682">
        <v>20</v>
      </c>
      <c r="AA27" s="682"/>
      <c r="AB27" s="682"/>
      <c r="AC27" s="682"/>
      <c r="AD27" s="683" t="s">
        <v>239</v>
      </c>
      <c r="AE27" s="683"/>
      <c r="AF27" s="683"/>
      <c r="AG27" s="683"/>
      <c r="AH27" s="683"/>
      <c r="AI27" s="683"/>
      <c r="AJ27" s="683"/>
      <c r="AK27" s="683"/>
      <c r="AL27" s="684" t="s">
        <v>243</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7977383</v>
      </c>
      <c r="BH27" s="680"/>
      <c r="BI27" s="680"/>
      <c r="BJ27" s="680"/>
      <c r="BK27" s="680"/>
      <c r="BL27" s="680"/>
      <c r="BM27" s="680"/>
      <c r="BN27" s="681"/>
      <c r="BO27" s="682">
        <v>100</v>
      </c>
      <c r="BP27" s="682"/>
      <c r="BQ27" s="682"/>
      <c r="BR27" s="682"/>
      <c r="BS27" s="688">
        <v>25335</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7739494</v>
      </c>
      <c r="CS27" s="715"/>
      <c r="CT27" s="715"/>
      <c r="CU27" s="715"/>
      <c r="CV27" s="715"/>
      <c r="CW27" s="715"/>
      <c r="CX27" s="715"/>
      <c r="CY27" s="716"/>
      <c r="CZ27" s="684">
        <v>31.6</v>
      </c>
      <c r="DA27" s="713"/>
      <c r="DB27" s="713"/>
      <c r="DC27" s="717"/>
      <c r="DD27" s="688">
        <v>2330843</v>
      </c>
      <c r="DE27" s="715"/>
      <c r="DF27" s="715"/>
      <c r="DG27" s="715"/>
      <c r="DH27" s="715"/>
      <c r="DI27" s="715"/>
      <c r="DJ27" s="715"/>
      <c r="DK27" s="716"/>
      <c r="DL27" s="688">
        <v>2330843</v>
      </c>
      <c r="DM27" s="715"/>
      <c r="DN27" s="715"/>
      <c r="DO27" s="715"/>
      <c r="DP27" s="715"/>
      <c r="DQ27" s="715"/>
      <c r="DR27" s="715"/>
      <c r="DS27" s="715"/>
      <c r="DT27" s="715"/>
      <c r="DU27" s="715"/>
      <c r="DV27" s="716"/>
      <c r="DW27" s="684">
        <v>18</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v>1615179</v>
      </c>
      <c r="S28" s="680"/>
      <c r="T28" s="680"/>
      <c r="U28" s="680"/>
      <c r="V28" s="680"/>
      <c r="W28" s="680"/>
      <c r="X28" s="680"/>
      <c r="Y28" s="681"/>
      <c r="Z28" s="682">
        <v>6.5</v>
      </c>
      <c r="AA28" s="682"/>
      <c r="AB28" s="682"/>
      <c r="AC28" s="682"/>
      <c r="AD28" s="683">
        <v>1615179</v>
      </c>
      <c r="AE28" s="683"/>
      <c r="AF28" s="683"/>
      <c r="AG28" s="683"/>
      <c r="AH28" s="683"/>
      <c r="AI28" s="683"/>
      <c r="AJ28" s="683"/>
      <c r="AK28" s="683"/>
      <c r="AL28" s="684">
        <v>13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762791</v>
      </c>
      <c r="CS28" s="680"/>
      <c r="CT28" s="680"/>
      <c r="CU28" s="680"/>
      <c r="CV28" s="680"/>
      <c r="CW28" s="680"/>
      <c r="CX28" s="680"/>
      <c r="CY28" s="681"/>
      <c r="CZ28" s="684">
        <v>3.1</v>
      </c>
      <c r="DA28" s="713"/>
      <c r="DB28" s="713"/>
      <c r="DC28" s="717"/>
      <c r="DD28" s="688">
        <v>729738</v>
      </c>
      <c r="DE28" s="680"/>
      <c r="DF28" s="680"/>
      <c r="DG28" s="680"/>
      <c r="DH28" s="680"/>
      <c r="DI28" s="680"/>
      <c r="DJ28" s="680"/>
      <c r="DK28" s="681"/>
      <c r="DL28" s="688">
        <v>729738</v>
      </c>
      <c r="DM28" s="680"/>
      <c r="DN28" s="680"/>
      <c r="DO28" s="680"/>
      <c r="DP28" s="680"/>
      <c r="DQ28" s="680"/>
      <c r="DR28" s="680"/>
      <c r="DS28" s="680"/>
      <c r="DT28" s="680"/>
      <c r="DU28" s="680"/>
      <c r="DV28" s="681"/>
      <c r="DW28" s="684">
        <v>5.6</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3637867</v>
      </c>
      <c r="S29" s="680"/>
      <c r="T29" s="680"/>
      <c r="U29" s="680"/>
      <c r="V29" s="680"/>
      <c r="W29" s="680"/>
      <c r="X29" s="680"/>
      <c r="Y29" s="681"/>
      <c r="Z29" s="682">
        <v>14.6</v>
      </c>
      <c r="AA29" s="682"/>
      <c r="AB29" s="682"/>
      <c r="AC29" s="682"/>
      <c r="AD29" s="683" t="s">
        <v>243</v>
      </c>
      <c r="AE29" s="683"/>
      <c r="AF29" s="683"/>
      <c r="AG29" s="683"/>
      <c r="AH29" s="683"/>
      <c r="AI29" s="683"/>
      <c r="AJ29" s="683"/>
      <c r="AK29" s="683"/>
      <c r="AL29" s="684" t="s">
        <v>129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762791</v>
      </c>
      <c r="CS29" s="715"/>
      <c r="CT29" s="715"/>
      <c r="CU29" s="715"/>
      <c r="CV29" s="715"/>
      <c r="CW29" s="715"/>
      <c r="CX29" s="715"/>
      <c r="CY29" s="716"/>
      <c r="CZ29" s="684">
        <v>3.1</v>
      </c>
      <c r="DA29" s="713"/>
      <c r="DB29" s="713"/>
      <c r="DC29" s="717"/>
      <c r="DD29" s="688">
        <v>729738</v>
      </c>
      <c r="DE29" s="715"/>
      <c r="DF29" s="715"/>
      <c r="DG29" s="715"/>
      <c r="DH29" s="715"/>
      <c r="DI29" s="715"/>
      <c r="DJ29" s="715"/>
      <c r="DK29" s="716"/>
      <c r="DL29" s="688">
        <v>729738</v>
      </c>
      <c r="DM29" s="715"/>
      <c r="DN29" s="715"/>
      <c r="DO29" s="715"/>
      <c r="DP29" s="715"/>
      <c r="DQ29" s="715"/>
      <c r="DR29" s="715"/>
      <c r="DS29" s="715"/>
      <c r="DT29" s="715"/>
      <c r="DU29" s="715"/>
      <c r="DV29" s="716"/>
      <c r="DW29" s="684">
        <v>5.6</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25852</v>
      </c>
      <c r="S30" s="680"/>
      <c r="T30" s="680"/>
      <c r="U30" s="680"/>
      <c r="V30" s="680"/>
      <c r="W30" s="680"/>
      <c r="X30" s="680"/>
      <c r="Y30" s="681"/>
      <c r="Z30" s="682">
        <v>0.1</v>
      </c>
      <c r="AA30" s="682"/>
      <c r="AB30" s="682"/>
      <c r="AC30" s="682"/>
      <c r="AD30" s="683">
        <v>9153</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v>
      </c>
      <c r="BH30" s="740"/>
      <c r="BI30" s="740"/>
      <c r="BJ30" s="740"/>
      <c r="BK30" s="740"/>
      <c r="BL30" s="740"/>
      <c r="BM30" s="674">
        <v>97.7</v>
      </c>
      <c r="BN30" s="740"/>
      <c r="BO30" s="740"/>
      <c r="BP30" s="740"/>
      <c r="BQ30" s="741"/>
      <c r="BR30" s="739">
        <v>98.9</v>
      </c>
      <c r="BS30" s="740"/>
      <c r="BT30" s="740"/>
      <c r="BU30" s="740"/>
      <c r="BV30" s="740"/>
      <c r="BW30" s="740"/>
      <c r="BX30" s="674">
        <v>97.7</v>
      </c>
      <c r="BY30" s="740"/>
      <c r="BZ30" s="740"/>
      <c r="CA30" s="740"/>
      <c r="CB30" s="741"/>
      <c r="CD30" s="744"/>
      <c r="CE30" s="745"/>
      <c r="CF30" s="694" t="s">
        <v>312</v>
      </c>
      <c r="CG30" s="695"/>
      <c r="CH30" s="695"/>
      <c r="CI30" s="695"/>
      <c r="CJ30" s="695"/>
      <c r="CK30" s="695"/>
      <c r="CL30" s="695"/>
      <c r="CM30" s="695"/>
      <c r="CN30" s="695"/>
      <c r="CO30" s="695"/>
      <c r="CP30" s="695"/>
      <c r="CQ30" s="696"/>
      <c r="CR30" s="679">
        <v>717847</v>
      </c>
      <c r="CS30" s="680"/>
      <c r="CT30" s="680"/>
      <c r="CU30" s="680"/>
      <c r="CV30" s="680"/>
      <c r="CW30" s="680"/>
      <c r="CX30" s="680"/>
      <c r="CY30" s="681"/>
      <c r="CZ30" s="684">
        <v>2.9</v>
      </c>
      <c r="DA30" s="713"/>
      <c r="DB30" s="713"/>
      <c r="DC30" s="717"/>
      <c r="DD30" s="688">
        <v>689937</v>
      </c>
      <c r="DE30" s="680"/>
      <c r="DF30" s="680"/>
      <c r="DG30" s="680"/>
      <c r="DH30" s="680"/>
      <c r="DI30" s="680"/>
      <c r="DJ30" s="680"/>
      <c r="DK30" s="681"/>
      <c r="DL30" s="688">
        <v>689937</v>
      </c>
      <c r="DM30" s="680"/>
      <c r="DN30" s="680"/>
      <c r="DO30" s="680"/>
      <c r="DP30" s="680"/>
      <c r="DQ30" s="680"/>
      <c r="DR30" s="680"/>
      <c r="DS30" s="680"/>
      <c r="DT30" s="680"/>
      <c r="DU30" s="680"/>
      <c r="DV30" s="681"/>
      <c r="DW30" s="684">
        <v>5.3</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3488</v>
      </c>
      <c r="S31" s="680"/>
      <c r="T31" s="680"/>
      <c r="U31" s="680"/>
      <c r="V31" s="680"/>
      <c r="W31" s="680"/>
      <c r="X31" s="680"/>
      <c r="Y31" s="681"/>
      <c r="Z31" s="682">
        <v>0</v>
      </c>
      <c r="AA31" s="682"/>
      <c r="AB31" s="682"/>
      <c r="AC31" s="682"/>
      <c r="AD31" s="683" t="s">
        <v>129</v>
      </c>
      <c r="AE31" s="683"/>
      <c r="AF31" s="683"/>
      <c r="AG31" s="683"/>
      <c r="AH31" s="683"/>
      <c r="AI31" s="683"/>
      <c r="AJ31" s="683"/>
      <c r="AK31" s="683"/>
      <c r="AL31" s="684" t="s">
        <v>239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98.4</v>
      </c>
      <c r="BH31" s="715"/>
      <c r="BI31" s="715"/>
      <c r="BJ31" s="715"/>
      <c r="BK31" s="715"/>
      <c r="BL31" s="715"/>
      <c r="BM31" s="685">
        <v>96.4</v>
      </c>
      <c r="BN31" s="737"/>
      <c r="BO31" s="737"/>
      <c r="BP31" s="737"/>
      <c r="BQ31" s="738"/>
      <c r="BR31" s="736">
        <v>98.4</v>
      </c>
      <c r="BS31" s="715"/>
      <c r="BT31" s="715"/>
      <c r="BU31" s="715"/>
      <c r="BV31" s="715"/>
      <c r="BW31" s="715"/>
      <c r="BX31" s="685">
        <v>96.7</v>
      </c>
      <c r="BY31" s="737"/>
      <c r="BZ31" s="737"/>
      <c r="CA31" s="737"/>
      <c r="CB31" s="738"/>
      <c r="CD31" s="744"/>
      <c r="CE31" s="745"/>
      <c r="CF31" s="694" t="s">
        <v>316</v>
      </c>
      <c r="CG31" s="695"/>
      <c r="CH31" s="695"/>
      <c r="CI31" s="695"/>
      <c r="CJ31" s="695"/>
      <c r="CK31" s="695"/>
      <c r="CL31" s="695"/>
      <c r="CM31" s="695"/>
      <c r="CN31" s="695"/>
      <c r="CO31" s="695"/>
      <c r="CP31" s="695"/>
      <c r="CQ31" s="696"/>
      <c r="CR31" s="679">
        <v>44944</v>
      </c>
      <c r="CS31" s="715"/>
      <c r="CT31" s="715"/>
      <c r="CU31" s="715"/>
      <c r="CV31" s="715"/>
      <c r="CW31" s="715"/>
      <c r="CX31" s="715"/>
      <c r="CY31" s="716"/>
      <c r="CZ31" s="684">
        <v>0.2</v>
      </c>
      <c r="DA31" s="713"/>
      <c r="DB31" s="713"/>
      <c r="DC31" s="717"/>
      <c r="DD31" s="688">
        <v>39801</v>
      </c>
      <c r="DE31" s="715"/>
      <c r="DF31" s="715"/>
      <c r="DG31" s="715"/>
      <c r="DH31" s="715"/>
      <c r="DI31" s="715"/>
      <c r="DJ31" s="715"/>
      <c r="DK31" s="716"/>
      <c r="DL31" s="688">
        <v>39801</v>
      </c>
      <c r="DM31" s="715"/>
      <c r="DN31" s="715"/>
      <c r="DO31" s="715"/>
      <c r="DP31" s="715"/>
      <c r="DQ31" s="715"/>
      <c r="DR31" s="715"/>
      <c r="DS31" s="715"/>
      <c r="DT31" s="715"/>
      <c r="DU31" s="715"/>
      <c r="DV31" s="716"/>
      <c r="DW31" s="684">
        <v>0.3</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1031235</v>
      </c>
      <c r="S32" s="680"/>
      <c r="T32" s="680"/>
      <c r="U32" s="680"/>
      <c r="V32" s="680"/>
      <c r="W32" s="680"/>
      <c r="X32" s="680"/>
      <c r="Y32" s="681"/>
      <c r="Z32" s="682">
        <v>4.0999999999999996</v>
      </c>
      <c r="AA32" s="682"/>
      <c r="AB32" s="682"/>
      <c r="AC32" s="682"/>
      <c r="AD32" s="683" t="s">
        <v>243</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99.5</v>
      </c>
      <c r="BH32" s="749"/>
      <c r="BI32" s="749"/>
      <c r="BJ32" s="749"/>
      <c r="BK32" s="749"/>
      <c r="BL32" s="749"/>
      <c r="BM32" s="750">
        <v>98.9</v>
      </c>
      <c r="BN32" s="749"/>
      <c r="BO32" s="749"/>
      <c r="BP32" s="749"/>
      <c r="BQ32" s="751"/>
      <c r="BR32" s="748">
        <v>99.4</v>
      </c>
      <c r="BS32" s="749"/>
      <c r="BT32" s="749"/>
      <c r="BU32" s="749"/>
      <c r="BV32" s="749"/>
      <c r="BW32" s="749"/>
      <c r="BX32" s="750">
        <v>98.7</v>
      </c>
      <c r="BY32" s="749"/>
      <c r="BZ32" s="749"/>
      <c r="CA32" s="749"/>
      <c r="CB32" s="751"/>
      <c r="CD32" s="746"/>
      <c r="CE32" s="747"/>
      <c r="CF32" s="694" t="s">
        <v>319</v>
      </c>
      <c r="CG32" s="695"/>
      <c r="CH32" s="695"/>
      <c r="CI32" s="695"/>
      <c r="CJ32" s="695"/>
      <c r="CK32" s="695"/>
      <c r="CL32" s="695"/>
      <c r="CM32" s="695"/>
      <c r="CN32" s="695"/>
      <c r="CO32" s="695"/>
      <c r="CP32" s="695"/>
      <c r="CQ32" s="696"/>
      <c r="CR32" s="679" t="s">
        <v>243</v>
      </c>
      <c r="CS32" s="680"/>
      <c r="CT32" s="680"/>
      <c r="CU32" s="680"/>
      <c r="CV32" s="680"/>
      <c r="CW32" s="680"/>
      <c r="CX32" s="680"/>
      <c r="CY32" s="681"/>
      <c r="CZ32" s="684" t="s">
        <v>129</v>
      </c>
      <c r="DA32" s="713"/>
      <c r="DB32" s="713"/>
      <c r="DC32" s="717"/>
      <c r="DD32" s="688" t="s">
        <v>239</v>
      </c>
      <c r="DE32" s="680"/>
      <c r="DF32" s="680"/>
      <c r="DG32" s="680"/>
      <c r="DH32" s="680"/>
      <c r="DI32" s="680"/>
      <c r="DJ32" s="680"/>
      <c r="DK32" s="681"/>
      <c r="DL32" s="688" t="s">
        <v>129</v>
      </c>
      <c r="DM32" s="680"/>
      <c r="DN32" s="680"/>
      <c r="DO32" s="680"/>
      <c r="DP32" s="680"/>
      <c r="DQ32" s="680"/>
      <c r="DR32" s="680"/>
      <c r="DS32" s="680"/>
      <c r="DT32" s="680"/>
      <c r="DU32" s="680"/>
      <c r="DV32" s="681"/>
      <c r="DW32" s="684" t="s">
        <v>243</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536503</v>
      </c>
      <c r="S33" s="680"/>
      <c r="T33" s="680"/>
      <c r="U33" s="680"/>
      <c r="V33" s="680"/>
      <c r="W33" s="680"/>
      <c r="X33" s="680"/>
      <c r="Y33" s="681"/>
      <c r="Z33" s="682">
        <v>2.2000000000000002</v>
      </c>
      <c r="AA33" s="682"/>
      <c r="AB33" s="682"/>
      <c r="AC33" s="682"/>
      <c r="AD33" s="683" t="s">
        <v>243</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10054532</v>
      </c>
      <c r="CS33" s="715"/>
      <c r="CT33" s="715"/>
      <c r="CU33" s="715"/>
      <c r="CV33" s="715"/>
      <c r="CW33" s="715"/>
      <c r="CX33" s="715"/>
      <c r="CY33" s="716"/>
      <c r="CZ33" s="684">
        <v>41</v>
      </c>
      <c r="DA33" s="713"/>
      <c r="DB33" s="713"/>
      <c r="DC33" s="717"/>
      <c r="DD33" s="688">
        <v>7900739</v>
      </c>
      <c r="DE33" s="715"/>
      <c r="DF33" s="715"/>
      <c r="DG33" s="715"/>
      <c r="DH33" s="715"/>
      <c r="DI33" s="715"/>
      <c r="DJ33" s="715"/>
      <c r="DK33" s="716"/>
      <c r="DL33" s="688">
        <v>5608768</v>
      </c>
      <c r="DM33" s="715"/>
      <c r="DN33" s="715"/>
      <c r="DO33" s="715"/>
      <c r="DP33" s="715"/>
      <c r="DQ33" s="715"/>
      <c r="DR33" s="715"/>
      <c r="DS33" s="715"/>
      <c r="DT33" s="715"/>
      <c r="DU33" s="715"/>
      <c r="DV33" s="716"/>
      <c r="DW33" s="684">
        <v>43.3</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145731</v>
      </c>
      <c r="S34" s="680"/>
      <c r="T34" s="680"/>
      <c r="U34" s="680"/>
      <c r="V34" s="680"/>
      <c r="W34" s="680"/>
      <c r="X34" s="680"/>
      <c r="Y34" s="681"/>
      <c r="Z34" s="682">
        <v>0.6</v>
      </c>
      <c r="AA34" s="682"/>
      <c r="AB34" s="682"/>
      <c r="AC34" s="682"/>
      <c r="AD34" s="683">
        <v>34</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3521409</v>
      </c>
      <c r="CS34" s="680"/>
      <c r="CT34" s="680"/>
      <c r="CU34" s="680"/>
      <c r="CV34" s="680"/>
      <c r="CW34" s="680"/>
      <c r="CX34" s="680"/>
      <c r="CY34" s="681"/>
      <c r="CZ34" s="684">
        <v>14.4</v>
      </c>
      <c r="DA34" s="713"/>
      <c r="DB34" s="713"/>
      <c r="DC34" s="717"/>
      <c r="DD34" s="688">
        <v>2575801</v>
      </c>
      <c r="DE34" s="680"/>
      <c r="DF34" s="680"/>
      <c r="DG34" s="680"/>
      <c r="DH34" s="680"/>
      <c r="DI34" s="680"/>
      <c r="DJ34" s="680"/>
      <c r="DK34" s="681"/>
      <c r="DL34" s="688">
        <v>2332413</v>
      </c>
      <c r="DM34" s="680"/>
      <c r="DN34" s="680"/>
      <c r="DO34" s="680"/>
      <c r="DP34" s="680"/>
      <c r="DQ34" s="680"/>
      <c r="DR34" s="680"/>
      <c r="DS34" s="680"/>
      <c r="DT34" s="680"/>
      <c r="DU34" s="680"/>
      <c r="DV34" s="681"/>
      <c r="DW34" s="684">
        <v>18</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615900</v>
      </c>
      <c r="S35" s="680"/>
      <c r="T35" s="680"/>
      <c r="U35" s="680"/>
      <c r="V35" s="680"/>
      <c r="W35" s="680"/>
      <c r="X35" s="680"/>
      <c r="Y35" s="681"/>
      <c r="Z35" s="682">
        <v>2.5</v>
      </c>
      <c r="AA35" s="682"/>
      <c r="AB35" s="682"/>
      <c r="AC35" s="682"/>
      <c r="AD35" s="683" t="s">
        <v>243</v>
      </c>
      <c r="AE35" s="683"/>
      <c r="AF35" s="683"/>
      <c r="AG35" s="683"/>
      <c r="AH35" s="683"/>
      <c r="AI35" s="683"/>
      <c r="AJ35" s="683"/>
      <c r="AK35" s="683"/>
      <c r="AL35" s="684" t="s">
        <v>243</v>
      </c>
      <c r="AM35" s="685"/>
      <c r="AN35" s="685"/>
      <c r="AO35" s="686"/>
      <c r="AP35" s="234"/>
      <c r="AQ35" s="752" t="s">
        <v>327</v>
      </c>
      <c r="AR35" s="753"/>
      <c r="AS35" s="753"/>
      <c r="AT35" s="753"/>
      <c r="AU35" s="753"/>
      <c r="AV35" s="753"/>
      <c r="AW35" s="753"/>
      <c r="AX35" s="753"/>
      <c r="AY35" s="754"/>
      <c r="AZ35" s="668">
        <v>3324314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278273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145489</v>
      </c>
      <c r="CS35" s="715"/>
      <c r="CT35" s="715"/>
      <c r="CU35" s="715"/>
      <c r="CV35" s="715"/>
      <c r="CW35" s="715"/>
      <c r="CX35" s="715"/>
      <c r="CY35" s="716"/>
      <c r="CZ35" s="684">
        <v>0.6</v>
      </c>
      <c r="DA35" s="713"/>
      <c r="DB35" s="713"/>
      <c r="DC35" s="717"/>
      <c r="DD35" s="688">
        <v>87054</v>
      </c>
      <c r="DE35" s="715"/>
      <c r="DF35" s="715"/>
      <c r="DG35" s="715"/>
      <c r="DH35" s="715"/>
      <c r="DI35" s="715"/>
      <c r="DJ35" s="715"/>
      <c r="DK35" s="716"/>
      <c r="DL35" s="688">
        <v>77790</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243</v>
      </c>
      <c r="S36" s="680"/>
      <c r="T36" s="680"/>
      <c r="U36" s="680"/>
      <c r="V36" s="680"/>
      <c r="W36" s="680"/>
      <c r="X36" s="680"/>
      <c r="Y36" s="681"/>
      <c r="Z36" s="682" t="s">
        <v>243</v>
      </c>
      <c r="AA36" s="682"/>
      <c r="AB36" s="682"/>
      <c r="AC36" s="682"/>
      <c r="AD36" s="683" t="s">
        <v>243</v>
      </c>
      <c r="AE36" s="683"/>
      <c r="AF36" s="683"/>
      <c r="AG36" s="683"/>
      <c r="AH36" s="683"/>
      <c r="AI36" s="683"/>
      <c r="AJ36" s="683"/>
      <c r="AK36" s="683"/>
      <c r="AL36" s="684" t="s">
        <v>239</v>
      </c>
      <c r="AM36" s="685"/>
      <c r="AN36" s="685"/>
      <c r="AO36" s="686"/>
      <c r="AQ36" s="756" t="s">
        <v>331</v>
      </c>
      <c r="AR36" s="757"/>
      <c r="AS36" s="757"/>
      <c r="AT36" s="757"/>
      <c r="AU36" s="757"/>
      <c r="AV36" s="757"/>
      <c r="AW36" s="757"/>
      <c r="AX36" s="757"/>
      <c r="AY36" s="758"/>
      <c r="AZ36" s="679">
        <v>524216</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-374172</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2717268</v>
      </c>
      <c r="CS36" s="680"/>
      <c r="CT36" s="680"/>
      <c r="CU36" s="680"/>
      <c r="CV36" s="680"/>
      <c r="CW36" s="680"/>
      <c r="CX36" s="680"/>
      <c r="CY36" s="681"/>
      <c r="CZ36" s="684">
        <v>11.1</v>
      </c>
      <c r="DA36" s="713"/>
      <c r="DB36" s="713"/>
      <c r="DC36" s="717"/>
      <c r="DD36" s="688">
        <v>1883685</v>
      </c>
      <c r="DE36" s="680"/>
      <c r="DF36" s="680"/>
      <c r="DG36" s="680"/>
      <c r="DH36" s="680"/>
      <c r="DI36" s="680"/>
      <c r="DJ36" s="680"/>
      <c r="DK36" s="681"/>
      <c r="DL36" s="688">
        <v>1624102</v>
      </c>
      <c r="DM36" s="680"/>
      <c r="DN36" s="680"/>
      <c r="DO36" s="680"/>
      <c r="DP36" s="680"/>
      <c r="DQ36" s="680"/>
      <c r="DR36" s="680"/>
      <c r="DS36" s="680"/>
      <c r="DT36" s="680"/>
      <c r="DU36" s="680"/>
      <c r="DV36" s="681"/>
      <c r="DW36" s="684">
        <v>12.5</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500000</v>
      </c>
      <c r="S37" s="680"/>
      <c r="T37" s="680"/>
      <c r="U37" s="680"/>
      <c r="V37" s="680"/>
      <c r="W37" s="680"/>
      <c r="X37" s="680"/>
      <c r="Y37" s="681"/>
      <c r="Z37" s="682">
        <v>2</v>
      </c>
      <c r="AA37" s="682"/>
      <c r="AB37" s="682"/>
      <c r="AC37" s="682"/>
      <c r="AD37" s="683" t="s">
        <v>129</v>
      </c>
      <c r="AE37" s="683"/>
      <c r="AF37" s="683"/>
      <c r="AG37" s="683"/>
      <c r="AH37" s="683"/>
      <c r="AI37" s="683"/>
      <c r="AJ37" s="683"/>
      <c r="AK37" s="683"/>
      <c r="AL37" s="684" t="s">
        <v>243</v>
      </c>
      <c r="AM37" s="685"/>
      <c r="AN37" s="685"/>
      <c r="AO37" s="686"/>
      <c r="AQ37" s="756" t="s">
        <v>335</v>
      </c>
      <c r="AR37" s="757"/>
      <c r="AS37" s="757"/>
      <c r="AT37" s="757"/>
      <c r="AU37" s="757"/>
      <c r="AV37" s="757"/>
      <c r="AW37" s="757"/>
      <c r="AX37" s="757"/>
      <c r="AY37" s="758"/>
      <c r="AZ37" s="679">
        <v>400000</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10999</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518587</v>
      </c>
      <c r="CS37" s="715"/>
      <c r="CT37" s="715"/>
      <c r="CU37" s="715"/>
      <c r="CV37" s="715"/>
      <c r="CW37" s="715"/>
      <c r="CX37" s="715"/>
      <c r="CY37" s="716"/>
      <c r="CZ37" s="684">
        <v>2.1</v>
      </c>
      <c r="DA37" s="713"/>
      <c r="DB37" s="713"/>
      <c r="DC37" s="717"/>
      <c r="DD37" s="688">
        <v>378096</v>
      </c>
      <c r="DE37" s="715"/>
      <c r="DF37" s="715"/>
      <c r="DG37" s="715"/>
      <c r="DH37" s="715"/>
      <c r="DI37" s="715"/>
      <c r="DJ37" s="715"/>
      <c r="DK37" s="716"/>
      <c r="DL37" s="688">
        <v>358865</v>
      </c>
      <c r="DM37" s="715"/>
      <c r="DN37" s="715"/>
      <c r="DO37" s="715"/>
      <c r="DP37" s="715"/>
      <c r="DQ37" s="715"/>
      <c r="DR37" s="715"/>
      <c r="DS37" s="715"/>
      <c r="DT37" s="715"/>
      <c r="DU37" s="715"/>
      <c r="DV37" s="716"/>
      <c r="DW37" s="684">
        <v>2.8</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24950685</v>
      </c>
      <c r="S38" s="760"/>
      <c r="T38" s="760"/>
      <c r="U38" s="760"/>
      <c r="V38" s="760"/>
      <c r="W38" s="760"/>
      <c r="X38" s="760"/>
      <c r="Y38" s="761"/>
      <c r="Z38" s="762">
        <v>100</v>
      </c>
      <c r="AA38" s="762"/>
      <c r="AB38" s="762"/>
      <c r="AC38" s="762"/>
      <c r="AD38" s="763">
        <v>12449136</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19658</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16058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2800098</v>
      </c>
      <c r="CS38" s="680"/>
      <c r="CT38" s="680"/>
      <c r="CU38" s="680"/>
      <c r="CV38" s="680"/>
      <c r="CW38" s="680"/>
      <c r="CX38" s="680"/>
      <c r="CY38" s="681"/>
      <c r="CZ38" s="684">
        <v>11.4</v>
      </c>
      <c r="DA38" s="713"/>
      <c r="DB38" s="713"/>
      <c r="DC38" s="717"/>
      <c r="DD38" s="688">
        <v>2490361</v>
      </c>
      <c r="DE38" s="680"/>
      <c r="DF38" s="680"/>
      <c r="DG38" s="680"/>
      <c r="DH38" s="680"/>
      <c r="DI38" s="680"/>
      <c r="DJ38" s="680"/>
      <c r="DK38" s="681"/>
      <c r="DL38" s="688">
        <v>1574463</v>
      </c>
      <c r="DM38" s="680"/>
      <c r="DN38" s="680"/>
      <c r="DO38" s="680"/>
      <c r="DP38" s="680"/>
      <c r="DQ38" s="680"/>
      <c r="DR38" s="680"/>
      <c r="DS38" s="680"/>
      <c r="DT38" s="680"/>
      <c r="DU38" s="680"/>
      <c r="DV38" s="681"/>
      <c r="DW38" s="684">
        <v>12.2</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239</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78</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870268</v>
      </c>
      <c r="CS39" s="715"/>
      <c r="CT39" s="715"/>
      <c r="CU39" s="715"/>
      <c r="CV39" s="715"/>
      <c r="CW39" s="715"/>
      <c r="CX39" s="715"/>
      <c r="CY39" s="716"/>
      <c r="CZ39" s="684">
        <v>3.6</v>
      </c>
      <c r="DA39" s="713"/>
      <c r="DB39" s="713"/>
      <c r="DC39" s="717"/>
      <c r="DD39" s="688">
        <v>863838</v>
      </c>
      <c r="DE39" s="715"/>
      <c r="DF39" s="715"/>
      <c r="DG39" s="715"/>
      <c r="DH39" s="715"/>
      <c r="DI39" s="715"/>
      <c r="DJ39" s="715"/>
      <c r="DK39" s="716"/>
      <c r="DL39" s="688" t="s">
        <v>239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1067580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t="s">
        <v>129</v>
      </c>
      <c r="CS40" s="680"/>
      <c r="CT40" s="680"/>
      <c r="CU40" s="680"/>
      <c r="CV40" s="680"/>
      <c r="CW40" s="680"/>
      <c r="CX40" s="680"/>
      <c r="CY40" s="681"/>
      <c r="CZ40" s="684" t="s">
        <v>129</v>
      </c>
      <c r="DA40" s="713"/>
      <c r="DB40" s="713"/>
      <c r="DC40" s="717"/>
      <c r="DD40" s="688" t="s">
        <v>239</v>
      </c>
      <c r="DE40" s="680"/>
      <c r="DF40" s="680"/>
      <c r="DG40" s="680"/>
      <c r="DH40" s="680"/>
      <c r="DI40" s="680"/>
      <c r="DJ40" s="680"/>
      <c r="DK40" s="681"/>
      <c r="DL40" s="688" t="s">
        <v>239</v>
      </c>
      <c r="DM40" s="680"/>
      <c r="DN40" s="680"/>
      <c r="DO40" s="680"/>
      <c r="DP40" s="680"/>
      <c r="DQ40" s="680"/>
      <c r="DR40" s="680"/>
      <c r="DS40" s="680"/>
      <c r="DT40" s="680"/>
      <c r="DU40" s="680"/>
      <c r="DV40" s="681"/>
      <c r="DW40" s="684" t="s">
        <v>239</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1312860</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256</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239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2298489</v>
      </c>
      <c r="CS42" s="680"/>
      <c r="CT42" s="680"/>
      <c r="CU42" s="680"/>
      <c r="CV42" s="680"/>
      <c r="CW42" s="680"/>
      <c r="CX42" s="680"/>
      <c r="CY42" s="681"/>
      <c r="CZ42" s="684">
        <v>9.4</v>
      </c>
      <c r="DA42" s="685"/>
      <c r="DB42" s="685"/>
      <c r="DC42" s="780"/>
      <c r="DD42" s="688">
        <v>644951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21166</v>
      </c>
      <c r="CS43" s="715"/>
      <c r="CT43" s="715"/>
      <c r="CU43" s="715"/>
      <c r="CV43" s="715"/>
      <c r="CW43" s="715"/>
      <c r="CX43" s="715"/>
      <c r="CY43" s="716"/>
      <c r="CZ43" s="684">
        <v>0.1</v>
      </c>
      <c r="DA43" s="713"/>
      <c r="DB43" s="713"/>
      <c r="DC43" s="717"/>
      <c r="DD43" s="688">
        <v>21166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2298489</v>
      </c>
      <c r="CS44" s="680"/>
      <c r="CT44" s="680"/>
      <c r="CU44" s="680"/>
      <c r="CV44" s="680"/>
      <c r="CW44" s="680"/>
      <c r="CX44" s="680"/>
      <c r="CY44" s="681"/>
      <c r="CZ44" s="684">
        <v>9.4</v>
      </c>
      <c r="DA44" s="685"/>
      <c r="DB44" s="685"/>
      <c r="DC44" s="780"/>
      <c r="DD44" s="688">
        <v>644951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1287469</v>
      </c>
      <c r="CS45" s="715"/>
      <c r="CT45" s="715"/>
      <c r="CU45" s="715"/>
      <c r="CV45" s="715"/>
      <c r="CW45" s="715"/>
      <c r="CX45" s="715"/>
      <c r="CY45" s="716"/>
      <c r="CZ45" s="684">
        <v>5.3</v>
      </c>
      <c r="DA45" s="713"/>
      <c r="DB45" s="713"/>
      <c r="DC45" s="717"/>
      <c r="DD45" s="688">
        <v>184780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1011020</v>
      </c>
      <c r="CS46" s="680"/>
      <c r="CT46" s="680"/>
      <c r="CU46" s="680"/>
      <c r="CV46" s="680"/>
      <c r="CW46" s="680"/>
      <c r="CX46" s="680"/>
      <c r="CY46" s="681"/>
      <c r="CZ46" s="684">
        <v>4.0999999999999996</v>
      </c>
      <c r="DA46" s="685"/>
      <c r="DB46" s="685"/>
      <c r="DC46" s="780"/>
      <c r="DD46" s="688">
        <v>460171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t="s">
        <v>243</v>
      </c>
      <c r="CS47" s="715"/>
      <c r="CT47" s="715"/>
      <c r="CU47" s="715"/>
      <c r="CV47" s="715"/>
      <c r="CW47" s="715"/>
      <c r="CX47" s="715"/>
      <c r="CY47" s="716"/>
      <c r="CZ47" s="684" t="s">
        <v>243</v>
      </c>
      <c r="DA47" s="713"/>
      <c r="DB47" s="713"/>
      <c r="DC47" s="717"/>
      <c r="DD47" s="688" t="s">
        <v>243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362</v>
      </c>
      <c r="CS48" s="680"/>
      <c r="CT48" s="680"/>
      <c r="CU48" s="680"/>
      <c r="CV48" s="680"/>
      <c r="CW48" s="680"/>
      <c r="CX48" s="680"/>
      <c r="CY48" s="681"/>
      <c r="CZ48" s="684" t="s">
        <v>362</v>
      </c>
      <c r="DA48" s="685"/>
      <c r="DB48" s="685"/>
      <c r="DC48" s="780"/>
      <c r="DD48" s="688" t="s">
        <v>362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24503727</v>
      </c>
      <c r="CS49" s="749"/>
      <c r="CT49" s="749"/>
      <c r="CU49" s="749"/>
      <c r="CV49" s="749"/>
      <c r="CW49" s="749"/>
      <c r="CX49" s="749"/>
      <c r="CY49" s="781"/>
      <c r="CZ49" s="764">
        <v>100</v>
      </c>
      <c r="DA49" s="782"/>
      <c r="DB49" s="782"/>
      <c r="DC49" s="783"/>
      <c r="DD49" s="784">
        <v>15002963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ENwc9noCOrkidjOvMs3HMWN9F1l5iFQAJ4By1+bvA4kvru8sI8Q6D30Qx3B+K1ev2GPZIL8IKMVJJ4aYsmwzQ==" saltValue="VT5zv9FCU8quBLlo3LYa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70" zoomScaleSheetLayoutView="70" workbookViewId="0">
      <selection activeCell="BO16" sqref="BO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24951</v>
      </c>
      <c r="R7" s="815"/>
      <c r="S7" s="815"/>
      <c r="T7" s="815"/>
      <c r="U7" s="815"/>
      <c r="V7" s="815">
        <v>24504</v>
      </c>
      <c r="W7" s="815"/>
      <c r="X7" s="815"/>
      <c r="Y7" s="815"/>
      <c r="Z7" s="815"/>
      <c r="AA7" s="815">
        <v>447</v>
      </c>
      <c r="AB7" s="815"/>
      <c r="AC7" s="815"/>
      <c r="AD7" s="815"/>
      <c r="AE7" s="816"/>
      <c r="AF7" s="817">
        <v>443</v>
      </c>
      <c r="AG7" s="818"/>
      <c r="AH7" s="818"/>
      <c r="AI7" s="818"/>
      <c r="AJ7" s="819"/>
      <c r="AK7" s="854">
        <v>1031</v>
      </c>
      <c r="AL7" s="855"/>
      <c r="AM7" s="855"/>
      <c r="AN7" s="855"/>
      <c r="AO7" s="855"/>
      <c r="AP7" s="855">
        <v>7047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587</v>
      </c>
      <c r="BS7" s="858" t="s">
        <v>586</v>
      </c>
      <c r="BT7" s="859"/>
      <c r="BU7" s="859"/>
      <c r="BV7" s="859"/>
      <c r="BW7" s="859"/>
      <c r="BX7" s="859"/>
      <c r="BY7" s="859"/>
      <c r="BZ7" s="859"/>
      <c r="CA7" s="859"/>
      <c r="CB7" s="859"/>
      <c r="CC7" s="859"/>
      <c r="CD7" s="859"/>
      <c r="CE7" s="859"/>
      <c r="CF7" s="859"/>
      <c r="CG7" s="860"/>
      <c r="CH7" s="851" t="s">
        <v>591</v>
      </c>
      <c r="CI7" s="852"/>
      <c r="CJ7" s="852"/>
      <c r="CK7" s="852"/>
      <c r="CL7" s="853"/>
      <c r="CM7" s="851">
        <v>277</v>
      </c>
      <c r="CN7" s="852"/>
      <c r="CO7" s="852"/>
      <c r="CP7" s="852"/>
      <c r="CQ7" s="853"/>
      <c r="CR7" s="851">
        <v>5</v>
      </c>
      <c r="CS7" s="852"/>
      <c r="CT7" s="852"/>
      <c r="CU7" s="852"/>
      <c r="CV7" s="853"/>
      <c r="CW7" s="851" t="s">
        <v>590</v>
      </c>
      <c r="CX7" s="852"/>
      <c r="CY7" s="852"/>
      <c r="CZ7" s="852"/>
      <c r="DA7" s="853"/>
      <c r="DB7" s="851">
        <v>863</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24951</v>
      </c>
      <c r="R23" s="874"/>
      <c r="S23" s="874"/>
      <c r="T23" s="874"/>
      <c r="U23" s="874"/>
      <c r="V23" s="874">
        <v>24504</v>
      </c>
      <c r="W23" s="874"/>
      <c r="X23" s="874"/>
      <c r="Y23" s="874"/>
      <c r="Z23" s="874"/>
      <c r="AA23" s="874">
        <v>447</v>
      </c>
      <c r="AB23" s="874"/>
      <c r="AC23" s="874"/>
      <c r="AD23" s="874"/>
      <c r="AE23" s="875"/>
      <c r="AF23" s="876">
        <v>443</v>
      </c>
      <c r="AG23" s="874"/>
      <c r="AH23" s="874"/>
      <c r="AI23" s="874"/>
      <c r="AJ23" s="877"/>
      <c r="AK23" s="878"/>
      <c r="AL23" s="879"/>
      <c r="AM23" s="879"/>
      <c r="AN23" s="879"/>
      <c r="AO23" s="879"/>
      <c r="AP23" s="874">
        <v>7047</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6932</v>
      </c>
      <c r="R28" s="903"/>
      <c r="S28" s="903"/>
      <c r="T28" s="903"/>
      <c r="U28" s="903"/>
      <c r="V28" s="903">
        <v>6654</v>
      </c>
      <c r="W28" s="903"/>
      <c r="X28" s="903"/>
      <c r="Y28" s="903"/>
      <c r="Z28" s="903"/>
      <c r="AA28" s="903">
        <v>278</v>
      </c>
      <c r="AB28" s="903"/>
      <c r="AC28" s="903"/>
      <c r="AD28" s="903"/>
      <c r="AE28" s="904"/>
      <c r="AF28" s="905">
        <v>278</v>
      </c>
      <c r="AG28" s="903"/>
      <c r="AH28" s="903"/>
      <c r="AI28" s="903"/>
      <c r="AJ28" s="906"/>
      <c r="AK28" s="907">
        <v>1005</v>
      </c>
      <c r="AL28" s="898"/>
      <c r="AM28" s="898"/>
      <c r="AN28" s="898"/>
      <c r="AO28" s="898"/>
      <c r="AP28" s="898" t="s">
        <v>575</v>
      </c>
      <c r="AQ28" s="898"/>
      <c r="AR28" s="898"/>
      <c r="AS28" s="898"/>
      <c r="AT28" s="898"/>
      <c r="AU28" s="898" t="s">
        <v>575</v>
      </c>
      <c r="AV28" s="898"/>
      <c r="AW28" s="898"/>
      <c r="AX28" s="898"/>
      <c r="AY28" s="898"/>
      <c r="AZ28" s="899" t="s">
        <v>575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4264</v>
      </c>
      <c r="R29" s="839"/>
      <c r="S29" s="839"/>
      <c r="T29" s="839"/>
      <c r="U29" s="839"/>
      <c r="V29" s="839">
        <v>4071</v>
      </c>
      <c r="W29" s="839"/>
      <c r="X29" s="839"/>
      <c r="Y29" s="839"/>
      <c r="Z29" s="839"/>
      <c r="AA29" s="839">
        <v>193</v>
      </c>
      <c r="AB29" s="839"/>
      <c r="AC29" s="839"/>
      <c r="AD29" s="839"/>
      <c r="AE29" s="840"/>
      <c r="AF29" s="841">
        <v>193</v>
      </c>
      <c r="AG29" s="842"/>
      <c r="AH29" s="842"/>
      <c r="AI29" s="842"/>
      <c r="AJ29" s="843"/>
      <c r="AK29" s="910">
        <v>596</v>
      </c>
      <c r="AL29" s="911"/>
      <c r="AM29" s="911"/>
      <c r="AN29" s="911"/>
      <c r="AO29" s="911"/>
      <c r="AP29" s="911" t="s">
        <v>588</v>
      </c>
      <c r="AQ29" s="911"/>
      <c r="AR29" s="911"/>
      <c r="AS29" s="911"/>
      <c r="AT29" s="911"/>
      <c r="AU29" s="911" t="s">
        <v>575</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1215</v>
      </c>
      <c r="R30" s="839"/>
      <c r="S30" s="839"/>
      <c r="T30" s="839"/>
      <c r="U30" s="839"/>
      <c r="V30" s="839">
        <v>1201</v>
      </c>
      <c r="W30" s="839"/>
      <c r="X30" s="839"/>
      <c r="Y30" s="839"/>
      <c r="Z30" s="839"/>
      <c r="AA30" s="839">
        <v>14</v>
      </c>
      <c r="AB30" s="839"/>
      <c r="AC30" s="839"/>
      <c r="AD30" s="839"/>
      <c r="AE30" s="840"/>
      <c r="AF30" s="841">
        <v>14</v>
      </c>
      <c r="AG30" s="842"/>
      <c r="AH30" s="842"/>
      <c r="AI30" s="842"/>
      <c r="AJ30" s="843"/>
      <c r="AK30" s="910">
        <v>634</v>
      </c>
      <c r="AL30" s="911"/>
      <c r="AM30" s="911"/>
      <c r="AN30" s="911"/>
      <c r="AO30" s="911"/>
      <c r="AP30" s="911" t="s">
        <v>575</v>
      </c>
      <c r="AQ30" s="911"/>
      <c r="AR30" s="911"/>
      <c r="AS30" s="911"/>
      <c r="AT30" s="911"/>
      <c r="AU30" s="911" t="s">
        <v>575</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1762</v>
      </c>
      <c r="R31" s="839"/>
      <c r="S31" s="839"/>
      <c r="T31" s="839"/>
      <c r="U31" s="839"/>
      <c r="V31" s="839">
        <v>1339</v>
      </c>
      <c r="W31" s="839"/>
      <c r="X31" s="839"/>
      <c r="Y31" s="839"/>
      <c r="Z31" s="839"/>
      <c r="AA31" s="839">
        <v>423</v>
      </c>
      <c r="AB31" s="839"/>
      <c r="AC31" s="839"/>
      <c r="AD31" s="839"/>
      <c r="AE31" s="840"/>
      <c r="AF31" s="841">
        <v>423</v>
      </c>
      <c r="AG31" s="842"/>
      <c r="AH31" s="842"/>
      <c r="AI31" s="842"/>
      <c r="AJ31" s="843"/>
      <c r="AK31" s="910">
        <v>400</v>
      </c>
      <c r="AL31" s="911"/>
      <c r="AM31" s="911"/>
      <c r="AN31" s="911"/>
      <c r="AO31" s="911"/>
      <c r="AP31" s="911">
        <v>3143</v>
      </c>
      <c r="AQ31" s="911"/>
      <c r="AR31" s="911"/>
      <c r="AS31" s="911"/>
      <c r="AT31" s="911"/>
      <c r="AU31" s="911">
        <v>2288</v>
      </c>
      <c r="AV31" s="911"/>
      <c r="AW31" s="911"/>
      <c r="AX31" s="911"/>
      <c r="AY31" s="911"/>
      <c r="AZ31" s="912" t="s">
        <v>575</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909</v>
      </c>
      <c r="AG63" s="922"/>
      <c r="AH63" s="922"/>
      <c r="AI63" s="922"/>
      <c r="AJ63" s="923"/>
      <c r="AK63" s="924"/>
      <c r="AL63" s="919"/>
      <c r="AM63" s="919"/>
      <c r="AN63" s="919"/>
      <c r="AO63" s="919"/>
      <c r="AP63" s="922">
        <v>3143</v>
      </c>
      <c r="AQ63" s="922"/>
      <c r="AR63" s="922"/>
      <c r="AS63" s="922"/>
      <c r="AT63" s="922"/>
      <c r="AU63" s="922">
        <v>2288</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576</v>
      </c>
      <c r="C68" s="950"/>
      <c r="D68" s="950"/>
      <c r="E68" s="950"/>
      <c r="F68" s="950"/>
      <c r="G68" s="950"/>
      <c r="H68" s="950"/>
      <c r="I68" s="950"/>
      <c r="J68" s="950"/>
      <c r="K68" s="950"/>
      <c r="L68" s="950"/>
      <c r="M68" s="950"/>
      <c r="N68" s="950"/>
      <c r="O68" s="950"/>
      <c r="P68" s="951"/>
      <c r="Q68" s="952">
        <v>8191</v>
      </c>
      <c r="R68" s="946"/>
      <c r="S68" s="946"/>
      <c r="T68" s="946"/>
      <c r="U68" s="946"/>
      <c r="V68" s="946">
        <v>8556</v>
      </c>
      <c r="W68" s="946"/>
      <c r="X68" s="946"/>
      <c r="Y68" s="946"/>
      <c r="Z68" s="946"/>
      <c r="AA68" s="946">
        <v>-365</v>
      </c>
      <c r="AB68" s="946"/>
      <c r="AC68" s="946"/>
      <c r="AD68" s="946"/>
      <c r="AE68" s="946"/>
      <c r="AF68" s="946">
        <v>2105</v>
      </c>
      <c r="AG68" s="946"/>
      <c r="AH68" s="946"/>
      <c r="AI68" s="946"/>
      <c r="AJ68" s="946"/>
      <c r="AK68" s="946" t="s">
        <v>590</v>
      </c>
      <c r="AL68" s="946"/>
      <c r="AM68" s="946"/>
      <c r="AN68" s="946"/>
      <c r="AO68" s="946"/>
      <c r="AP68" s="946">
        <v>8978</v>
      </c>
      <c r="AQ68" s="946"/>
      <c r="AR68" s="946"/>
      <c r="AS68" s="946"/>
      <c r="AT68" s="946"/>
      <c r="AU68" s="946">
        <v>2128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577</v>
      </c>
      <c r="C69" s="954"/>
      <c r="D69" s="954"/>
      <c r="E69" s="954"/>
      <c r="F69" s="954"/>
      <c r="G69" s="954"/>
      <c r="H69" s="954"/>
      <c r="I69" s="954"/>
      <c r="J69" s="954"/>
      <c r="K69" s="954"/>
      <c r="L69" s="954"/>
      <c r="M69" s="954"/>
      <c r="N69" s="954"/>
      <c r="O69" s="954"/>
      <c r="P69" s="955"/>
      <c r="Q69" s="956">
        <v>10980</v>
      </c>
      <c r="R69" s="911"/>
      <c r="S69" s="911"/>
      <c r="T69" s="911"/>
      <c r="U69" s="911"/>
      <c r="V69" s="911">
        <v>10267</v>
      </c>
      <c r="W69" s="911"/>
      <c r="X69" s="911"/>
      <c r="Y69" s="911"/>
      <c r="Z69" s="911"/>
      <c r="AA69" s="911">
        <v>713</v>
      </c>
      <c r="AB69" s="911"/>
      <c r="AC69" s="911"/>
      <c r="AD69" s="911"/>
      <c r="AE69" s="911"/>
      <c r="AF69" s="911">
        <v>713</v>
      </c>
      <c r="AG69" s="911"/>
      <c r="AH69" s="911"/>
      <c r="AI69" s="911"/>
      <c r="AJ69" s="911"/>
      <c r="AK69" s="911" t="s">
        <v>590</v>
      </c>
      <c r="AL69" s="911"/>
      <c r="AM69" s="911"/>
      <c r="AN69" s="911"/>
      <c r="AO69" s="911"/>
      <c r="AP69" s="911">
        <v>2124</v>
      </c>
      <c r="AQ69" s="911"/>
      <c r="AR69" s="911"/>
      <c r="AS69" s="911"/>
      <c r="AT69" s="911"/>
      <c r="AU69" s="911">
        <v>32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1849</v>
      </c>
      <c r="R70" s="911"/>
      <c r="S70" s="911"/>
      <c r="T70" s="911"/>
      <c r="U70" s="911"/>
      <c r="V70" s="911">
        <v>1815</v>
      </c>
      <c r="W70" s="911"/>
      <c r="X70" s="911"/>
      <c r="Y70" s="911"/>
      <c r="Z70" s="911"/>
      <c r="AA70" s="911">
        <v>34</v>
      </c>
      <c r="AB70" s="911"/>
      <c r="AC70" s="911"/>
      <c r="AD70" s="911"/>
      <c r="AE70" s="911"/>
      <c r="AF70" s="911">
        <v>34</v>
      </c>
      <c r="AG70" s="911"/>
      <c r="AH70" s="911"/>
      <c r="AI70" s="911"/>
      <c r="AJ70" s="911"/>
      <c r="AK70" s="911" t="s">
        <v>590</v>
      </c>
      <c r="AL70" s="911"/>
      <c r="AM70" s="911"/>
      <c r="AN70" s="911"/>
      <c r="AO70" s="911"/>
      <c r="AP70" s="911">
        <v>1090</v>
      </c>
      <c r="AQ70" s="911"/>
      <c r="AR70" s="911"/>
      <c r="AS70" s="911"/>
      <c r="AT70" s="911"/>
      <c r="AU70" s="911">
        <v>224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501</v>
      </c>
      <c r="R71" s="911"/>
      <c r="S71" s="911"/>
      <c r="T71" s="911"/>
      <c r="U71" s="911"/>
      <c r="V71" s="911">
        <v>444</v>
      </c>
      <c r="W71" s="911"/>
      <c r="X71" s="911"/>
      <c r="Y71" s="911"/>
      <c r="Z71" s="911"/>
      <c r="AA71" s="911">
        <v>57</v>
      </c>
      <c r="AB71" s="911"/>
      <c r="AC71" s="911"/>
      <c r="AD71" s="911"/>
      <c r="AE71" s="911"/>
      <c r="AF71" s="911">
        <v>57</v>
      </c>
      <c r="AG71" s="911"/>
      <c r="AH71" s="911"/>
      <c r="AI71" s="911"/>
      <c r="AJ71" s="911"/>
      <c r="AK71" s="911">
        <v>63</v>
      </c>
      <c r="AL71" s="911"/>
      <c r="AM71" s="911"/>
      <c r="AN71" s="911"/>
      <c r="AO71" s="911"/>
      <c r="AP71" s="911">
        <v>469</v>
      </c>
      <c r="AQ71" s="911"/>
      <c r="AR71" s="911"/>
      <c r="AS71" s="911"/>
      <c r="AT71" s="911"/>
      <c r="AU71" s="911">
        <v>78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56">
        <v>5713</v>
      </c>
      <c r="R72" s="911"/>
      <c r="S72" s="911"/>
      <c r="T72" s="911"/>
      <c r="U72" s="911"/>
      <c r="V72" s="911">
        <v>5295</v>
      </c>
      <c r="W72" s="911"/>
      <c r="X72" s="911"/>
      <c r="Y72" s="911"/>
      <c r="Z72" s="911"/>
      <c r="AA72" s="911">
        <v>418</v>
      </c>
      <c r="AB72" s="911"/>
      <c r="AC72" s="911"/>
      <c r="AD72" s="911"/>
      <c r="AE72" s="911"/>
      <c r="AF72" s="911">
        <v>418</v>
      </c>
      <c r="AG72" s="911"/>
      <c r="AH72" s="911"/>
      <c r="AI72" s="911"/>
      <c r="AJ72" s="911"/>
      <c r="AK72" s="911">
        <v>1100</v>
      </c>
      <c r="AL72" s="911"/>
      <c r="AM72" s="911"/>
      <c r="AN72" s="911"/>
      <c r="AO72" s="911"/>
      <c r="AP72" s="911" t="s">
        <v>575</v>
      </c>
      <c r="AQ72" s="911"/>
      <c r="AR72" s="911"/>
      <c r="AS72" s="911"/>
      <c r="AT72" s="911"/>
      <c r="AU72" s="911" t="s">
        <v>575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56">
        <v>4</v>
      </c>
      <c r="R73" s="911"/>
      <c r="S73" s="911"/>
      <c r="T73" s="911"/>
      <c r="U73" s="911"/>
      <c r="V73" s="911">
        <v>3</v>
      </c>
      <c r="W73" s="911"/>
      <c r="X73" s="911"/>
      <c r="Y73" s="911"/>
      <c r="Z73" s="911"/>
      <c r="AA73" s="911">
        <v>1</v>
      </c>
      <c r="AB73" s="911"/>
      <c r="AC73" s="911"/>
      <c r="AD73" s="911"/>
      <c r="AE73" s="911"/>
      <c r="AF73" s="911">
        <v>1</v>
      </c>
      <c r="AG73" s="911"/>
      <c r="AH73" s="911"/>
      <c r="AI73" s="911"/>
      <c r="AJ73" s="911"/>
      <c r="AK73" s="911" t="s">
        <v>590</v>
      </c>
      <c r="AL73" s="911"/>
      <c r="AM73" s="911"/>
      <c r="AN73" s="911"/>
      <c r="AO73" s="911"/>
      <c r="AP73" s="911" t="s">
        <v>575</v>
      </c>
      <c r="AQ73" s="911"/>
      <c r="AR73" s="911"/>
      <c r="AS73" s="911"/>
      <c r="AT73" s="911"/>
      <c r="AU73" s="911" t="s">
        <v>575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582</v>
      </c>
      <c r="C74" s="954"/>
      <c r="D74" s="954"/>
      <c r="E74" s="954"/>
      <c r="F74" s="954"/>
      <c r="G74" s="954"/>
      <c r="H74" s="954"/>
      <c r="I74" s="954"/>
      <c r="J74" s="954"/>
      <c r="K74" s="954"/>
      <c r="L74" s="954"/>
      <c r="M74" s="954"/>
      <c r="N74" s="954"/>
      <c r="O74" s="954"/>
      <c r="P74" s="955"/>
      <c r="Q74" s="956">
        <v>859</v>
      </c>
      <c r="R74" s="911"/>
      <c r="S74" s="911"/>
      <c r="T74" s="911"/>
      <c r="U74" s="911"/>
      <c r="V74" s="911">
        <v>837</v>
      </c>
      <c r="W74" s="911"/>
      <c r="X74" s="911"/>
      <c r="Y74" s="911"/>
      <c r="Z74" s="911"/>
      <c r="AA74" s="911">
        <v>22</v>
      </c>
      <c r="AB74" s="911"/>
      <c r="AC74" s="911"/>
      <c r="AD74" s="911"/>
      <c r="AE74" s="911"/>
      <c r="AF74" s="911">
        <v>22</v>
      </c>
      <c r="AG74" s="911"/>
      <c r="AH74" s="911"/>
      <c r="AI74" s="911"/>
      <c r="AJ74" s="911"/>
      <c r="AK74" s="911">
        <v>23</v>
      </c>
      <c r="AL74" s="911"/>
      <c r="AM74" s="911"/>
      <c r="AN74" s="911"/>
      <c r="AO74" s="911"/>
      <c r="AP74" s="911" t="s">
        <v>575</v>
      </c>
      <c r="AQ74" s="911"/>
      <c r="AR74" s="911"/>
      <c r="AS74" s="911"/>
      <c r="AT74" s="911"/>
      <c r="AU74" s="911" t="s">
        <v>575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583</v>
      </c>
      <c r="C75" s="954"/>
      <c r="D75" s="954"/>
      <c r="E75" s="954"/>
      <c r="F75" s="954"/>
      <c r="G75" s="954"/>
      <c r="H75" s="954"/>
      <c r="I75" s="954"/>
      <c r="J75" s="954"/>
      <c r="K75" s="954"/>
      <c r="L75" s="954"/>
      <c r="M75" s="954"/>
      <c r="N75" s="954"/>
      <c r="O75" s="954"/>
      <c r="P75" s="955"/>
      <c r="Q75" s="959">
        <v>299</v>
      </c>
      <c r="R75" s="960"/>
      <c r="S75" s="960"/>
      <c r="T75" s="960"/>
      <c r="U75" s="910"/>
      <c r="V75" s="961">
        <v>244</v>
      </c>
      <c r="W75" s="960"/>
      <c r="X75" s="960"/>
      <c r="Y75" s="960"/>
      <c r="Z75" s="910"/>
      <c r="AA75" s="961">
        <v>55</v>
      </c>
      <c r="AB75" s="960"/>
      <c r="AC75" s="960"/>
      <c r="AD75" s="960"/>
      <c r="AE75" s="910"/>
      <c r="AF75" s="961">
        <v>55</v>
      </c>
      <c r="AG75" s="960"/>
      <c r="AH75" s="960"/>
      <c r="AI75" s="960"/>
      <c r="AJ75" s="910"/>
      <c r="AK75" s="961" t="s">
        <v>590</v>
      </c>
      <c r="AL75" s="960"/>
      <c r="AM75" s="960"/>
      <c r="AN75" s="960"/>
      <c r="AO75" s="910"/>
      <c r="AP75" s="961" t="s">
        <v>589</v>
      </c>
      <c r="AQ75" s="960"/>
      <c r="AR75" s="960"/>
      <c r="AS75" s="960"/>
      <c r="AT75" s="910"/>
      <c r="AU75" s="961" t="s">
        <v>575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584</v>
      </c>
      <c r="C76" s="954"/>
      <c r="D76" s="954"/>
      <c r="E76" s="954"/>
      <c r="F76" s="954"/>
      <c r="G76" s="954"/>
      <c r="H76" s="954"/>
      <c r="I76" s="954"/>
      <c r="J76" s="954"/>
      <c r="K76" s="954"/>
      <c r="L76" s="954"/>
      <c r="M76" s="954"/>
      <c r="N76" s="954"/>
      <c r="O76" s="954"/>
      <c r="P76" s="955"/>
      <c r="Q76" s="959">
        <v>6933</v>
      </c>
      <c r="R76" s="960"/>
      <c r="S76" s="960"/>
      <c r="T76" s="960"/>
      <c r="U76" s="910"/>
      <c r="V76" s="961">
        <v>6850</v>
      </c>
      <c r="W76" s="960"/>
      <c r="X76" s="960"/>
      <c r="Y76" s="960"/>
      <c r="Z76" s="910"/>
      <c r="AA76" s="961">
        <v>82</v>
      </c>
      <c r="AB76" s="960"/>
      <c r="AC76" s="960"/>
      <c r="AD76" s="960"/>
      <c r="AE76" s="910"/>
      <c r="AF76" s="961">
        <v>82</v>
      </c>
      <c r="AG76" s="960"/>
      <c r="AH76" s="960"/>
      <c r="AI76" s="960"/>
      <c r="AJ76" s="910"/>
      <c r="AK76" s="961">
        <v>2485</v>
      </c>
      <c r="AL76" s="960"/>
      <c r="AM76" s="960"/>
      <c r="AN76" s="960"/>
      <c r="AO76" s="910"/>
      <c r="AP76" s="961" t="s">
        <v>588</v>
      </c>
      <c r="AQ76" s="960"/>
      <c r="AR76" s="960"/>
      <c r="AS76" s="960"/>
      <c r="AT76" s="910"/>
      <c r="AU76" s="961" t="s">
        <v>575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585</v>
      </c>
      <c r="C77" s="954"/>
      <c r="D77" s="954"/>
      <c r="E77" s="954"/>
      <c r="F77" s="954"/>
      <c r="G77" s="954"/>
      <c r="H77" s="954"/>
      <c r="I77" s="954"/>
      <c r="J77" s="954"/>
      <c r="K77" s="954"/>
      <c r="L77" s="954"/>
      <c r="M77" s="954"/>
      <c r="N77" s="954"/>
      <c r="O77" s="954"/>
      <c r="P77" s="955"/>
      <c r="Q77" s="959">
        <v>1385861</v>
      </c>
      <c r="R77" s="960"/>
      <c r="S77" s="960"/>
      <c r="T77" s="960"/>
      <c r="U77" s="910"/>
      <c r="V77" s="961">
        <v>1346246</v>
      </c>
      <c r="W77" s="960"/>
      <c r="X77" s="960"/>
      <c r="Y77" s="960"/>
      <c r="Z77" s="910"/>
      <c r="AA77" s="961">
        <v>39615</v>
      </c>
      <c r="AB77" s="960"/>
      <c r="AC77" s="960"/>
      <c r="AD77" s="960"/>
      <c r="AE77" s="910"/>
      <c r="AF77" s="961">
        <v>39615</v>
      </c>
      <c r="AG77" s="960"/>
      <c r="AH77" s="960"/>
      <c r="AI77" s="960"/>
      <c r="AJ77" s="910"/>
      <c r="AK77" s="961">
        <v>13582</v>
      </c>
      <c r="AL77" s="960"/>
      <c r="AM77" s="960"/>
      <c r="AN77" s="960"/>
      <c r="AO77" s="910"/>
      <c r="AP77" s="961" t="s">
        <v>575</v>
      </c>
      <c r="AQ77" s="960"/>
      <c r="AR77" s="960"/>
      <c r="AS77" s="960"/>
      <c r="AT77" s="910"/>
      <c r="AU77" s="961" t="s">
        <v>575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+SUM(AF68:AJ77)</f>
        <v>43102</v>
      </c>
      <c r="AG88" s="922"/>
      <c r="AH88" s="922"/>
      <c r="AI88" s="922"/>
      <c r="AJ88" s="922"/>
      <c r="AK88" s="919"/>
      <c r="AL88" s="919"/>
      <c r="AM88" s="919"/>
      <c r="AN88" s="919"/>
      <c r="AO88" s="919"/>
      <c r="AP88" s="922">
        <f>+SUM(AP68:AT71)</f>
        <v>12661</v>
      </c>
      <c r="AQ88" s="922"/>
      <c r="AR88" s="922"/>
      <c r="AS88" s="922"/>
      <c r="AT88" s="922"/>
      <c r="AU88" s="922">
        <f>+SUM(AU68:AY71)</f>
        <v>2462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+CR7</f>
        <v>5</v>
      </c>
      <c r="CS102" s="930"/>
      <c r="CT102" s="930"/>
      <c r="CU102" s="930"/>
      <c r="CV102" s="973"/>
      <c r="CW102" s="972" t="str">
        <f t="shared" ref="CW102" si="0">+CW7</f>
        <v>-</v>
      </c>
      <c r="CX102" s="930"/>
      <c r="CY102" s="930"/>
      <c r="CZ102" s="930"/>
      <c r="DA102" s="973"/>
      <c r="DB102" s="972">
        <f t="shared" ref="DB102" si="1">+DB7</f>
        <v>863</v>
      </c>
      <c r="DC102" s="930"/>
      <c r="DD102" s="930"/>
      <c r="DE102" s="930"/>
      <c r="DF102" s="973"/>
      <c r="DG102" s="972" t="str">
        <f t="shared" ref="DG102" si="2">+DG7</f>
        <v>-</v>
      </c>
      <c r="DH102" s="930"/>
      <c r="DI102" s="930"/>
      <c r="DJ102" s="930"/>
      <c r="DK102" s="973"/>
      <c r="DL102" s="972" t="str">
        <f t="shared" ref="DL102" si="3">+DL7</f>
        <v>-</v>
      </c>
      <c r="DM102" s="930"/>
      <c r="DN102" s="930"/>
      <c r="DO102" s="930"/>
      <c r="DP102" s="973"/>
      <c r="DQ102" s="972" t="str">
        <f t="shared" ref="DQ102" si="4">+DQ7</f>
        <v>-</v>
      </c>
      <c r="DR102" s="930"/>
      <c r="DS102" s="930"/>
      <c r="DT102" s="930"/>
      <c r="DU102" s="973"/>
      <c r="DV102" s="972"/>
      <c r="DW102" s="930"/>
      <c r="DX102" s="930"/>
      <c r="DY102" s="930"/>
      <c r="DZ102" s="97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420</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421</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424</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425</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306</v>
      </c>
      <c r="AG109" s="975"/>
      <c r="AH109" s="975"/>
      <c r="AI109" s="975"/>
      <c r="AJ109" s="976"/>
      <c r="AK109" s="974" t="s">
        <v>305</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306</v>
      </c>
      <c r="BW109" s="975"/>
      <c r="BX109" s="975"/>
      <c r="BY109" s="975"/>
      <c r="BZ109" s="976"/>
      <c r="CA109" s="974" t="s">
        <v>305</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306</v>
      </c>
      <c r="DM109" s="975"/>
      <c r="DN109" s="975"/>
      <c r="DO109" s="975"/>
      <c r="DP109" s="976"/>
      <c r="DQ109" s="974" t="s">
        <v>305</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794958</v>
      </c>
      <c r="AB110" s="982"/>
      <c r="AC110" s="982"/>
      <c r="AD110" s="982"/>
      <c r="AE110" s="983"/>
      <c r="AF110" s="984">
        <v>779474</v>
      </c>
      <c r="AG110" s="982"/>
      <c r="AH110" s="982"/>
      <c r="AI110" s="982"/>
      <c r="AJ110" s="983"/>
      <c r="AK110" s="984">
        <v>762791</v>
      </c>
      <c r="AL110" s="982"/>
      <c r="AM110" s="982"/>
      <c r="AN110" s="982"/>
      <c r="AO110" s="983"/>
      <c r="AP110" s="985">
        <v>7.3</v>
      </c>
      <c r="AQ110" s="986"/>
      <c r="AR110" s="986"/>
      <c r="AS110" s="986"/>
      <c r="AT110" s="987"/>
      <c r="AU110" s="988" t="s">
        <v>72</v>
      </c>
      <c r="AV110" s="989"/>
      <c r="AW110" s="989"/>
      <c r="AX110" s="989"/>
      <c r="AY110" s="989"/>
      <c r="AZ110" s="1027" t="s">
        <v>431</v>
      </c>
      <c r="BA110" s="979"/>
      <c r="BB110" s="979"/>
      <c r="BC110" s="979"/>
      <c r="BD110" s="979"/>
      <c r="BE110" s="979"/>
      <c r="BF110" s="979"/>
      <c r="BG110" s="979"/>
      <c r="BH110" s="979"/>
      <c r="BI110" s="979"/>
      <c r="BJ110" s="979"/>
      <c r="BK110" s="979"/>
      <c r="BL110" s="979"/>
      <c r="BM110" s="979"/>
      <c r="BN110" s="979"/>
      <c r="BO110" s="979"/>
      <c r="BP110" s="980"/>
      <c r="BQ110" s="1013">
        <v>7257765</v>
      </c>
      <c r="BR110" s="1014"/>
      <c r="BS110" s="1014"/>
      <c r="BT110" s="1014"/>
      <c r="BU110" s="1014"/>
      <c r="BV110" s="1014">
        <v>7148712</v>
      </c>
      <c r="BW110" s="1014"/>
      <c r="BX110" s="1014"/>
      <c r="BY110" s="1014"/>
      <c r="BZ110" s="1014"/>
      <c r="CA110" s="1014">
        <v>7046765</v>
      </c>
      <c r="CB110" s="1014"/>
      <c r="CC110" s="1014"/>
      <c r="CD110" s="1014"/>
      <c r="CE110" s="1014"/>
      <c r="CF110" s="1028">
        <v>67</v>
      </c>
      <c r="CG110" s="1029"/>
      <c r="CH110" s="1029"/>
      <c r="CI110" s="1029"/>
      <c r="CJ110" s="1029"/>
      <c r="CK110" s="1030" t="s">
        <v>432</v>
      </c>
      <c r="CL110" s="1031"/>
      <c r="CM110" s="1010" t="s">
        <v>433</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434</v>
      </c>
      <c r="DH110" s="1014"/>
      <c r="DI110" s="1014"/>
      <c r="DJ110" s="1014"/>
      <c r="DK110" s="1014"/>
      <c r="DL110" s="1014" t="s">
        <v>434</v>
      </c>
      <c r="DM110" s="1014"/>
      <c r="DN110" s="1014"/>
      <c r="DO110" s="1014"/>
      <c r="DP110" s="1014"/>
      <c r="DQ110" s="1014" t="s">
        <v>434</v>
      </c>
      <c r="DR110" s="1014"/>
      <c r="DS110" s="1014"/>
      <c r="DT110" s="1014"/>
      <c r="DU110" s="1014"/>
      <c r="DV110" s="1015" t="s">
        <v>435</v>
      </c>
      <c r="DW110" s="1015"/>
      <c r="DX110" s="1015"/>
      <c r="DY110" s="1015"/>
      <c r="DZ110" s="1016"/>
    </row>
    <row r="111" spans="1:131" s="246" customFormat="1" ht="26.25" customHeight="1" x14ac:dyDescent="0.15">
      <c r="A111" s="1017" t="s">
        <v>436</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437</v>
      </c>
      <c r="AB111" s="1021"/>
      <c r="AC111" s="1021"/>
      <c r="AD111" s="1021"/>
      <c r="AE111" s="1022"/>
      <c r="AF111" s="1023" t="s">
        <v>438</v>
      </c>
      <c r="AG111" s="1021"/>
      <c r="AH111" s="1021"/>
      <c r="AI111" s="1021"/>
      <c r="AJ111" s="1022"/>
      <c r="AK111" s="1023" t="s">
        <v>437</v>
      </c>
      <c r="AL111" s="1021"/>
      <c r="AM111" s="1021"/>
      <c r="AN111" s="1021"/>
      <c r="AO111" s="1022"/>
      <c r="AP111" s="1024" t="s">
        <v>437</v>
      </c>
      <c r="AQ111" s="1025"/>
      <c r="AR111" s="1025"/>
      <c r="AS111" s="1025"/>
      <c r="AT111" s="1026"/>
      <c r="AU111" s="990"/>
      <c r="AV111" s="991"/>
      <c r="AW111" s="991"/>
      <c r="AX111" s="991"/>
      <c r="AY111" s="991"/>
      <c r="AZ111" s="1036" t="s">
        <v>439</v>
      </c>
      <c r="BA111" s="1037"/>
      <c r="BB111" s="1037"/>
      <c r="BC111" s="1037"/>
      <c r="BD111" s="1037"/>
      <c r="BE111" s="1037"/>
      <c r="BF111" s="1037"/>
      <c r="BG111" s="1037"/>
      <c r="BH111" s="1037"/>
      <c r="BI111" s="1037"/>
      <c r="BJ111" s="1037"/>
      <c r="BK111" s="1037"/>
      <c r="BL111" s="1037"/>
      <c r="BM111" s="1037"/>
      <c r="BN111" s="1037"/>
      <c r="BO111" s="1037"/>
      <c r="BP111" s="1038"/>
      <c r="BQ111" s="1006">
        <v>1074867</v>
      </c>
      <c r="BR111" s="1007"/>
      <c r="BS111" s="1007"/>
      <c r="BT111" s="1007"/>
      <c r="BU111" s="1007"/>
      <c r="BV111" s="1007">
        <v>979163</v>
      </c>
      <c r="BW111" s="1007"/>
      <c r="BX111" s="1007"/>
      <c r="BY111" s="1007"/>
      <c r="BZ111" s="1007"/>
      <c r="CA111" s="1007">
        <v>967049</v>
      </c>
      <c r="CB111" s="1007"/>
      <c r="CC111" s="1007"/>
      <c r="CD111" s="1007"/>
      <c r="CE111" s="1007"/>
      <c r="CF111" s="1001">
        <v>9.1999999999999993</v>
      </c>
      <c r="CG111" s="1002"/>
      <c r="CH111" s="1002"/>
      <c r="CI111" s="1002"/>
      <c r="CJ111" s="1002"/>
      <c r="CK111" s="1032"/>
      <c r="CL111" s="1033"/>
      <c r="CM111" s="1003" t="s">
        <v>440</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437</v>
      </c>
      <c r="DH111" s="1007"/>
      <c r="DI111" s="1007"/>
      <c r="DJ111" s="1007"/>
      <c r="DK111" s="1007"/>
      <c r="DL111" s="1007" t="s">
        <v>438</v>
      </c>
      <c r="DM111" s="1007"/>
      <c r="DN111" s="1007"/>
      <c r="DO111" s="1007"/>
      <c r="DP111" s="1007"/>
      <c r="DQ111" s="1007" t="s">
        <v>437</v>
      </c>
      <c r="DR111" s="1007"/>
      <c r="DS111" s="1007"/>
      <c r="DT111" s="1007"/>
      <c r="DU111" s="1007"/>
      <c r="DV111" s="1008" t="s">
        <v>437</v>
      </c>
      <c r="DW111" s="1008"/>
      <c r="DX111" s="1008"/>
      <c r="DY111" s="1008"/>
      <c r="DZ111" s="1009"/>
    </row>
    <row r="112" spans="1:131" s="246" customFormat="1" ht="26.25" customHeight="1" x14ac:dyDescent="0.15">
      <c r="A112" s="1039" t="s">
        <v>441</v>
      </c>
      <c r="B112" s="1040"/>
      <c r="C112" s="1037" t="s">
        <v>442</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438</v>
      </c>
      <c r="AB112" s="1046"/>
      <c r="AC112" s="1046"/>
      <c r="AD112" s="1046"/>
      <c r="AE112" s="1047"/>
      <c r="AF112" s="1048" t="s">
        <v>438</v>
      </c>
      <c r="AG112" s="1046"/>
      <c r="AH112" s="1046"/>
      <c r="AI112" s="1046"/>
      <c r="AJ112" s="1047"/>
      <c r="AK112" s="1048" t="s">
        <v>438</v>
      </c>
      <c r="AL112" s="1046"/>
      <c r="AM112" s="1046"/>
      <c r="AN112" s="1046"/>
      <c r="AO112" s="1047"/>
      <c r="AP112" s="1049" t="s">
        <v>437</v>
      </c>
      <c r="AQ112" s="1050"/>
      <c r="AR112" s="1050"/>
      <c r="AS112" s="1050"/>
      <c r="AT112" s="1051"/>
      <c r="AU112" s="990"/>
      <c r="AV112" s="991"/>
      <c r="AW112" s="991"/>
      <c r="AX112" s="991"/>
      <c r="AY112" s="991"/>
      <c r="AZ112" s="1036" t="s">
        <v>443</v>
      </c>
      <c r="BA112" s="1037"/>
      <c r="BB112" s="1037"/>
      <c r="BC112" s="1037"/>
      <c r="BD112" s="1037"/>
      <c r="BE112" s="1037"/>
      <c r="BF112" s="1037"/>
      <c r="BG112" s="1037"/>
      <c r="BH112" s="1037"/>
      <c r="BI112" s="1037"/>
      <c r="BJ112" s="1037"/>
      <c r="BK112" s="1037"/>
      <c r="BL112" s="1037"/>
      <c r="BM112" s="1037"/>
      <c r="BN112" s="1037"/>
      <c r="BO112" s="1037"/>
      <c r="BP112" s="1038"/>
      <c r="BQ112" s="1006">
        <v>2058892</v>
      </c>
      <c r="BR112" s="1007"/>
      <c r="BS112" s="1007"/>
      <c r="BT112" s="1007"/>
      <c r="BU112" s="1007"/>
      <c r="BV112" s="1007">
        <v>2170984</v>
      </c>
      <c r="BW112" s="1007"/>
      <c r="BX112" s="1007"/>
      <c r="BY112" s="1007"/>
      <c r="BZ112" s="1007"/>
      <c r="CA112" s="1007">
        <v>2287904</v>
      </c>
      <c r="CB112" s="1007"/>
      <c r="CC112" s="1007"/>
      <c r="CD112" s="1007"/>
      <c r="CE112" s="1007"/>
      <c r="CF112" s="1001">
        <v>21.8</v>
      </c>
      <c r="CG112" s="1002"/>
      <c r="CH112" s="1002"/>
      <c r="CI112" s="1002"/>
      <c r="CJ112" s="1002"/>
      <c r="CK112" s="1032"/>
      <c r="CL112" s="1033"/>
      <c r="CM112" s="1003" t="s">
        <v>444</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438</v>
      </c>
      <c r="DH112" s="1007"/>
      <c r="DI112" s="1007"/>
      <c r="DJ112" s="1007"/>
      <c r="DK112" s="1007"/>
      <c r="DL112" s="1007" t="s">
        <v>437</v>
      </c>
      <c r="DM112" s="1007"/>
      <c r="DN112" s="1007"/>
      <c r="DO112" s="1007"/>
      <c r="DP112" s="1007"/>
      <c r="DQ112" s="1007" t="s">
        <v>437</v>
      </c>
      <c r="DR112" s="1007"/>
      <c r="DS112" s="1007"/>
      <c r="DT112" s="1007"/>
      <c r="DU112" s="1007"/>
      <c r="DV112" s="1008" t="s">
        <v>437</v>
      </c>
      <c r="DW112" s="1008"/>
      <c r="DX112" s="1008"/>
      <c r="DY112" s="1008"/>
      <c r="DZ112" s="1009"/>
    </row>
    <row r="113" spans="1:130" s="246" customFormat="1" ht="26.25" customHeight="1" x14ac:dyDescent="0.15">
      <c r="A113" s="1041"/>
      <c r="B113" s="1042"/>
      <c r="C113" s="1037" t="s">
        <v>445</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332857</v>
      </c>
      <c r="AB113" s="1021"/>
      <c r="AC113" s="1021"/>
      <c r="AD113" s="1021"/>
      <c r="AE113" s="1022"/>
      <c r="AF113" s="1023">
        <v>325864</v>
      </c>
      <c r="AG113" s="1021"/>
      <c r="AH113" s="1021"/>
      <c r="AI113" s="1021"/>
      <c r="AJ113" s="1022"/>
      <c r="AK113" s="1023">
        <v>316450</v>
      </c>
      <c r="AL113" s="1021"/>
      <c r="AM113" s="1021"/>
      <c r="AN113" s="1021"/>
      <c r="AO113" s="1022"/>
      <c r="AP113" s="1024">
        <v>3</v>
      </c>
      <c r="AQ113" s="1025"/>
      <c r="AR113" s="1025"/>
      <c r="AS113" s="1025"/>
      <c r="AT113" s="1026"/>
      <c r="AU113" s="990"/>
      <c r="AV113" s="991"/>
      <c r="AW113" s="991"/>
      <c r="AX113" s="991"/>
      <c r="AY113" s="991"/>
      <c r="AZ113" s="1036" t="s">
        <v>446</v>
      </c>
      <c r="BA113" s="1037"/>
      <c r="BB113" s="1037"/>
      <c r="BC113" s="1037"/>
      <c r="BD113" s="1037"/>
      <c r="BE113" s="1037"/>
      <c r="BF113" s="1037"/>
      <c r="BG113" s="1037"/>
      <c r="BH113" s="1037"/>
      <c r="BI113" s="1037"/>
      <c r="BJ113" s="1037"/>
      <c r="BK113" s="1037"/>
      <c r="BL113" s="1037"/>
      <c r="BM113" s="1037"/>
      <c r="BN113" s="1037"/>
      <c r="BO113" s="1037"/>
      <c r="BP113" s="1038"/>
      <c r="BQ113" s="1006">
        <v>3217322</v>
      </c>
      <c r="BR113" s="1007"/>
      <c r="BS113" s="1007"/>
      <c r="BT113" s="1007"/>
      <c r="BU113" s="1007"/>
      <c r="BV113" s="1007">
        <v>2835687</v>
      </c>
      <c r="BW113" s="1007"/>
      <c r="BX113" s="1007"/>
      <c r="BY113" s="1007"/>
      <c r="BZ113" s="1007"/>
      <c r="CA113" s="1007">
        <v>2461920</v>
      </c>
      <c r="CB113" s="1007"/>
      <c r="CC113" s="1007"/>
      <c r="CD113" s="1007"/>
      <c r="CE113" s="1007"/>
      <c r="CF113" s="1001">
        <v>23.4</v>
      </c>
      <c r="CG113" s="1002"/>
      <c r="CH113" s="1002"/>
      <c r="CI113" s="1002"/>
      <c r="CJ113" s="1002"/>
      <c r="CK113" s="1032"/>
      <c r="CL113" s="1033"/>
      <c r="CM113" s="1003" t="s">
        <v>447</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438</v>
      </c>
      <c r="DH113" s="1046"/>
      <c r="DI113" s="1046"/>
      <c r="DJ113" s="1046"/>
      <c r="DK113" s="1047"/>
      <c r="DL113" s="1048" t="s">
        <v>438</v>
      </c>
      <c r="DM113" s="1046"/>
      <c r="DN113" s="1046"/>
      <c r="DO113" s="1046"/>
      <c r="DP113" s="1047"/>
      <c r="DQ113" s="1048" t="s">
        <v>438</v>
      </c>
      <c r="DR113" s="1046"/>
      <c r="DS113" s="1046"/>
      <c r="DT113" s="1046"/>
      <c r="DU113" s="1047"/>
      <c r="DV113" s="1049" t="s">
        <v>437</v>
      </c>
      <c r="DW113" s="1050"/>
      <c r="DX113" s="1050"/>
      <c r="DY113" s="1050"/>
      <c r="DZ113" s="1051"/>
    </row>
    <row r="114" spans="1:130" s="246" customFormat="1" ht="26.25" customHeight="1" x14ac:dyDescent="0.15">
      <c r="A114" s="1041"/>
      <c r="B114" s="1042"/>
      <c r="C114" s="1037" t="s">
        <v>448</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241467</v>
      </c>
      <c r="AB114" s="1046"/>
      <c r="AC114" s="1046"/>
      <c r="AD114" s="1046"/>
      <c r="AE114" s="1047"/>
      <c r="AF114" s="1048">
        <v>237834</v>
      </c>
      <c r="AG114" s="1046"/>
      <c r="AH114" s="1046"/>
      <c r="AI114" s="1046"/>
      <c r="AJ114" s="1047"/>
      <c r="AK114" s="1048">
        <v>240825</v>
      </c>
      <c r="AL114" s="1046"/>
      <c r="AM114" s="1046"/>
      <c r="AN114" s="1046"/>
      <c r="AO114" s="1047"/>
      <c r="AP114" s="1049">
        <v>2.2999999999999998</v>
      </c>
      <c r="AQ114" s="1050"/>
      <c r="AR114" s="1050"/>
      <c r="AS114" s="1050"/>
      <c r="AT114" s="1051"/>
      <c r="AU114" s="990"/>
      <c r="AV114" s="991"/>
      <c r="AW114" s="991"/>
      <c r="AX114" s="991"/>
      <c r="AY114" s="991"/>
      <c r="AZ114" s="1036" t="s">
        <v>449</v>
      </c>
      <c r="BA114" s="1037"/>
      <c r="BB114" s="1037"/>
      <c r="BC114" s="1037"/>
      <c r="BD114" s="1037"/>
      <c r="BE114" s="1037"/>
      <c r="BF114" s="1037"/>
      <c r="BG114" s="1037"/>
      <c r="BH114" s="1037"/>
      <c r="BI114" s="1037"/>
      <c r="BJ114" s="1037"/>
      <c r="BK114" s="1037"/>
      <c r="BL114" s="1037"/>
      <c r="BM114" s="1037"/>
      <c r="BN114" s="1037"/>
      <c r="BO114" s="1037"/>
      <c r="BP114" s="1038"/>
      <c r="BQ114" s="1006">
        <v>3529251</v>
      </c>
      <c r="BR114" s="1007"/>
      <c r="BS114" s="1007"/>
      <c r="BT114" s="1007"/>
      <c r="BU114" s="1007"/>
      <c r="BV114" s="1007">
        <v>3411179</v>
      </c>
      <c r="BW114" s="1007"/>
      <c r="BX114" s="1007"/>
      <c r="BY114" s="1007"/>
      <c r="BZ114" s="1007"/>
      <c r="CA114" s="1007">
        <v>3365360</v>
      </c>
      <c r="CB114" s="1007"/>
      <c r="CC114" s="1007"/>
      <c r="CD114" s="1007"/>
      <c r="CE114" s="1007"/>
      <c r="CF114" s="1001">
        <v>32</v>
      </c>
      <c r="CG114" s="1002"/>
      <c r="CH114" s="1002"/>
      <c r="CI114" s="1002"/>
      <c r="CJ114" s="1002"/>
      <c r="CK114" s="1032"/>
      <c r="CL114" s="1033"/>
      <c r="CM114" s="1003" t="s">
        <v>450</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438</v>
      </c>
      <c r="DH114" s="1046"/>
      <c r="DI114" s="1046"/>
      <c r="DJ114" s="1046"/>
      <c r="DK114" s="1047"/>
      <c r="DL114" s="1048" t="s">
        <v>438</v>
      </c>
      <c r="DM114" s="1046"/>
      <c r="DN114" s="1046"/>
      <c r="DO114" s="1046"/>
      <c r="DP114" s="1047"/>
      <c r="DQ114" s="1048" t="s">
        <v>437</v>
      </c>
      <c r="DR114" s="1046"/>
      <c r="DS114" s="1046"/>
      <c r="DT114" s="1046"/>
      <c r="DU114" s="1047"/>
      <c r="DV114" s="1049" t="s">
        <v>438</v>
      </c>
      <c r="DW114" s="1050"/>
      <c r="DX114" s="1050"/>
      <c r="DY114" s="1050"/>
      <c r="DZ114" s="1051"/>
    </row>
    <row r="115" spans="1:130" s="246" customFormat="1" ht="26.25" customHeight="1" x14ac:dyDescent="0.15">
      <c r="A115" s="1041"/>
      <c r="B115" s="1042"/>
      <c r="C115" s="1037" t="s">
        <v>451</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12328</v>
      </c>
      <c r="AB115" s="1021"/>
      <c r="AC115" s="1021"/>
      <c r="AD115" s="1021"/>
      <c r="AE115" s="1022"/>
      <c r="AF115" s="1023">
        <v>21576</v>
      </c>
      <c r="AG115" s="1021"/>
      <c r="AH115" s="1021"/>
      <c r="AI115" s="1021"/>
      <c r="AJ115" s="1022"/>
      <c r="AK115" s="1023">
        <v>12114</v>
      </c>
      <c r="AL115" s="1021"/>
      <c r="AM115" s="1021"/>
      <c r="AN115" s="1021"/>
      <c r="AO115" s="1022"/>
      <c r="AP115" s="1024">
        <v>0.1</v>
      </c>
      <c r="AQ115" s="1025"/>
      <c r="AR115" s="1025"/>
      <c r="AS115" s="1025"/>
      <c r="AT115" s="1026"/>
      <c r="AU115" s="990"/>
      <c r="AV115" s="991"/>
      <c r="AW115" s="991"/>
      <c r="AX115" s="991"/>
      <c r="AY115" s="991"/>
      <c r="AZ115" s="1036" t="s">
        <v>452</v>
      </c>
      <c r="BA115" s="1037"/>
      <c r="BB115" s="1037"/>
      <c r="BC115" s="1037"/>
      <c r="BD115" s="1037"/>
      <c r="BE115" s="1037"/>
      <c r="BF115" s="1037"/>
      <c r="BG115" s="1037"/>
      <c r="BH115" s="1037"/>
      <c r="BI115" s="1037"/>
      <c r="BJ115" s="1037"/>
      <c r="BK115" s="1037"/>
      <c r="BL115" s="1037"/>
      <c r="BM115" s="1037"/>
      <c r="BN115" s="1037"/>
      <c r="BO115" s="1037"/>
      <c r="BP115" s="1038"/>
      <c r="BQ115" s="1006" t="s">
        <v>438</v>
      </c>
      <c r="BR115" s="1007"/>
      <c r="BS115" s="1007"/>
      <c r="BT115" s="1007"/>
      <c r="BU115" s="1007"/>
      <c r="BV115" s="1007" t="s">
        <v>438</v>
      </c>
      <c r="BW115" s="1007"/>
      <c r="BX115" s="1007"/>
      <c r="BY115" s="1007"/>
      <c r="BZ115" s="1007"/>
      <c r="CA115" s="1007" t="s">
        <v>438</v>
      </c>
      <c r="CB115" s="1007"/>
      <c r="CC115" s="1007"/>
      <c r="CD115" s="1007"/>
      <c r="CE115" s="1007"/>
      <c r="CF115" s="1001" t="s">
        <v>438</v>
      </c>
      <c r="CG115" s="1002"/>
      <c r="CH115" s="1002"/>
      <c r="CI115" s="1002"/>
      <c r="CJ115" s="1002"/>
      <c r="CK115" s="1032"/>
      <c r="CL115" s="1033"/>
      <c r="CM115" s="1036" t="s">
        <v>453</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v>985355</v>
      </c>
      <c r="DH115" s="1046"/>
      <c r="DI115" s="1046"/>
      <c r="DJ115" s="1046"/>
      <c r="DK115" s="1047"/>
      <c r="DL115" s="1048">
        <v>901765</v>
      </c>
      <c r="DM115" s="1046"/>
      <c r="DN115" s="1046"/>
      <c r="DO115" s="1046"/>
      <c r="DP115" s="1047"/>
      <c r="DQ115" s="1048">
        <v>901765</v>
      </c>
      <c r="DR115" s="1046"/>
      <c r="DS115" s="1046"/>
      <c r="DT115" s="1046"/>
      <c r="DU115" s="1047"/>
      <c r="DV115" s="1049">
        <v>8.6</v>
      </c>
      <c r="DW115" s="1050"/>
      <c r="DX115" s="1050"/>
      <c r="DY115" s="1050"/>
      <c r="DZ115" s="1051"/>
    </row>
    <row r="116" spans="1:130" s="246" customFormat="1" ht="26.25" customHeight="1" x14ac:dyDescent="0.15">
      <c r="A116" s="1043"/>
      <c r="B116" s="1044"/>
      <c r="C116" s="1052" t="s">
        <v>454</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437</v>
      </c>
      <c r="AB116" s="1046"/>
      <c r="AC116" s="1046"/>
      <c r="AD116" s="1046"/>
      <c r="AE116" s="1047"/>
      <c r="AF116" s="1048" t="s">
        <v>437</v>
      </c>
      <c r="AG116" s="1046"/>
      <c r="AH116" s="1046"/>
      <c r="AI116" s="1046"/>
      <c r="AJ116" s="1047"/>
      <c r="AK116" s="1048" t="s">
        <v>437</v>
      </c>
      <c r="AL116" s="1046"/>
      <c r="AM116" s="1046"/>
      <c r="AN116" s="1046"/>
      <c r="AO116" s="1047"/>
      <c r="AP116" s="1049" t="s">
        <v>437</v>
      </c>
      <c r="AQ116" s="1050"/>
      <c r="AR116" s="1050"/>
      <c r="AS116" s="1050"/>
      <c r="AT116" s="1051"/>
      <c r="AU116" s="990"/>
      <c r="AV116" s="991"/>
      <c r="AW116" s="991"/>
      <c r="AX116" s="991"/>
      <c r="AY116" s="991"/>
      <c r="AZ116" s="1054" t="s">
        <v>455</v>
      </c>
      <c r="BA116" s="1055"/>
      <c r="BB116" s="1055"/>
      <c r="BC116" s="1055"/>
      <c r="BD116" s="1055"/>
      <c r="BE116" s="1055"/>
      <c r="BF116" s="1055"/>
      <c r="BG116" s="1055"/>
      <c r="BH116" s="1055"/>
      <c r="BI116" s="1055"/>
      <c r="BJ116" s="1055"/>
      <c r="BK116" s="1055"/>
      <c r="BL116" s="1055"/>
      <c r="BM116" s="1055"/>
      <c r="BN116" s="1055"/>
      <c r="BO116" s="1055"/>
      <c r="BP116" s="1056"/>
      <c r="BQ116" s="1006" t="s">
        <v>438</v>
      </c>
      <c r="BR116" s="1007"/>
      <c r="BS116" s="1007"/>
      <c r="BT116" s="1007"/>
      <c r="BU116" s="1007"/>
      <c r="BV116" s="1007" t="s">
        <v>438</v>
      </c>
      <c r="BW116" s="1007"/>
      <c r="BX116" s="1007"/>
      <c r="BY116" s="1007"/>
      <c r="BZ116" s="1007"/>
      <c r="CA116" s="1007" t="s">
        <v>437</v>
      </c>
      <c r="CB116" s="1007"/>
      <c r="CC116" s="1007"/>
      <c r="CD116" s="1007"/>
      <c r="CE116" s="1007"/>
      <c r="CF116" s="1001" t="s">
        <v>437</v>
      </c>
      <c r="CG116" s="1002"/>
      <c r="CH116" s="1002"/>
      <c r="CI116" s="1002"/>
      <c r="CJ116" s="1002"/>
      <c r="CK116" s="1032"/>
      <c r="CL116" s="1033"/>
      <c r="CM116" s="1003" t="s">
        <v>456</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89512</v>
      </c>
      <c r="DH116" s="1046"/>
      <c r="DI116" s="1046"/>
      <c r="DJ116" s="1046"/>
      <c r="DK116" s="1047"/>
      <c r="DL116" s="1048">
        <v>77398</v>
      </c>
      <c r="DM116" s="1046"/>
      <c r="DN116" s="1046"/>
      <c r="DO116" s="1046"/>
      <c r="DP116" s="1047"/>
      <c r="DQ116" s="1048">
        <v>65284</v>
      </c>
      <c r="DR116" s="1046"/>
      <c r="DS116" s="1046"/>
      <c r="DT116" s="1046"/>
      <c r="DU116" s="1047"/>
      <c r="DV116" s="1049">
        <v>0.6</v>
      </c>
      <c r="DW116" s="1050"/>
      <c r="DX116" s="1050"/>
      <c r="DY116" s="1050"/>
      <c r="DZ116" s="1051"/>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2" t="s">
        <v>457</v>
      </c>
      <c r="Z117" s="976"/>
      <c r="AA117" s="1063">
        <v>1381610</v>
      </c>
      <c r="AB117" s="1064"/>
      <c r="AC117" s="1064"/>
      <c r="AD117" s="1064"/>
      <c r="AE117" s="1065"/>
      <c r="AF117" s="1066">
        <v>1364748</v>
      </c>
      <c r="AG117" s="1064"/>
      <c r="AH117" s="1064"/>
      <c r="AI117" s="1064"/>
      <c r="AJ117" s="1065"/>
      <c r="AK117" s="1066">
        <v>1332180</v>
      </c>
      <c r="AL117" s="1064"/>
      <c r="AM117" s="1064"/>
      <c r="AN117" s="1064"/>
      <c r="AO117" s="1065"/>
      <c r="AP117" s="1067"/>
      <c r="AQ117" s="1068"/>
      <c r="AR117" s="1068"/>
      <c r="AS117" s="1068"/>
      <c r="AT117" s="1069"/>
      <c r="AU117" s="990"/>
      <c r="AV117" s="991"/>
      <c r="AW117" s="991"/>
      <c r="AX117" s="991"/>
      <c r="AY117" s="991"/>
      <c r="AZ117" s="1054" t="s">
        <v>458</v>
      </c>
      <c r="BA117" s="1055"/>
      <c r="BB117" s="1055"/>
      <c r="BC117" s="1055"/>
      <c r="BD117" s="1055"/>
      <c r="BE117" s="1055"/>
      <c r="BF117" s="1055"/>
      <c r="BG117" s="1055"/>
      <c r="BH117" s="1055"/>
      <c r="BI117" s="1055"/>
      <c r="BJ117" s="1055"/>
      <c r="BK117" s="1055"/>
      <c r="BL117" s="1055"/>
      <c r="BM117" s="1055"/>
      <c r="BN117" s="1055"/>
      <c r="BO117" s="1055"/>
      <c r="BP117" s="1056"/>
      <c r="BQ117" s="1006" t="s">
        <v>459</v>
      </c>
      <c r="BR117" s="1007"/>
      <c r="BS117" s="1007"/>
      <c r="BT117" s="1007"/>
      <c r="BU117" s="1007"/>
      <c r="BV117" s="1007" t="s">
        <v>437</v>
      </c>
      <c r="BW117" s="1007"/>
      <c r="BX117" s="1007"/>
      <c r="BY117" s="1007"/>
      <c r="BZ117" s="1007"/>
      <c r="CA117" s="1007" t="s">
        <v>460</v>
      </c>
      <c r="CB117" s="1007"/>
      <c r="CC117" s="1007"/>
      <c r="CD117" s="1007"/>
      <c r="CE117" s="1007"/>
      <c r="CF117" s="1001" t="s">
        <v>459</v>
      </c>
      <c r="CG117" s="1002"/>
      <c r="CH117" s="1002"/>
      <c r="CI117" s="1002"/>
      <c r="CJ117" s="1002"/>
      <c r="CK117" s="1032"/>
      <c r="CL117" s="1033"/>
      <c r="CM117" s="1003" t="s">
        <v>461</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437</v>
      </c>
      <c r="DH117" s="1046"/>
      <c r="DI117" s="1046"/>
      <c r="DJ117" s="1046"/>
      <c r="DK117" s="1047"/>
      <c r="DL117" s="1048" t="s">
        <v>437</v>
      </c>
      <c r="DM117" s="1046"/>
      <c r="DN117" s="1046"/>
      <c r="DO117" s="1046"/>
      <c r="DP117" s="1047"/>
      <c r="DQ117" s="1048" t="s">
        <v>408</v>
      </c>
      <c r="DR117" s="1046"/>
      <c r="DS117" s="1046"/>
      <c r="DT117" s="1046"/>
      <c r="DU117" s="1047"/>
      <c r="DV117" s="1049" t="s">
        <v>437</v>
      </c>
      <c r="DW117" s="1050"/>
      <c r="DX117" s="1050"/>
      <c r="DY117" s="1050"/>
      <c r="DZ117" s="1051"/>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306</v>
      </c>
      <c r="AG118" s="975"/>
      <c r="AH118" s="975"/>
      <c r="AI118" s="975"/>
      <c r="AJ118" s="976"/>
      <c r="AK118" s="974" t="s">
        <v>305</v>
      </c>
      <c r="AL118" s="975"/>
      <c r="AM118" s="975"/>
      <c r="AN118" s="975"/>
      <c r="AO118" s="976"/>
      <c r="AP118" s="1058" t="s">
        <v>428</v>
      </c>
      <c r="AQ118" s="1059"/>
      <c r="AR118" s="1059"/>
      <c r="AS118" s="1059"/>
      <c r="AT118" s="1060"/>
      <c r="AU118" s="990"/>
      <c r="AV118" s="991"/>
      <c r="AW118" s="991"/>
      <c r="AX118" s="991"/>
      <c r="AY118" s="991"/>
      <c r="AZ118" s="1061" t="s">
        <v>462</v>
      </c>
      <c r="BA118" s="1052"/>
      <c r="BB118" s="1052"/>
      <c r="BC118" s="1052"/>
      <c r="BD118" s="1052"/>
      <c r="BE118" s="1052"/>
      <c r="BF118" s="1052"/>
      <c r="BG118" s="1052"/>
      <c r="BH118" s="1052"/>
      <c r="BI118" s="1052"/>
      <c r="BJ118" s="1052"/>
      <c r="BK118" s="1052"/>
      <c r="BL118" s="1052"/>
      <c r="BM118" s="1052"/>
      <c r="BN118" s="1052"/>
      <c r="BO118" s="1052"/>
      <c r="BP118" s="1053"/>
      <c r="BQ118" s="1084" t="s">
        <v>437</v>
      </c>
      <c r="BR118" s="1085"/>
      <c r="BS118" s="1085"/>
      <c r="BT118" s="1085"/>
      <c r="BU118" s="1085"/>
      <c r="BV118" s="1085" t="s">
        <v>437</v>
      </c>
      <c r="BW118" s="1085"/>
      <c r="BX118" s="1085"/>
      <c r="BY118" s="1085"/>
      <c r="BZ118" s="1085"/>
      <c r="CA118" s="1085" t="s">
        <v>460</v>
      </c>
      <c r="CB118" s="1085"/>
      <c r="CC118" s="1085"/>
      <c r="CD118" s="1085"/>
      <c r="CE118" s="1085"/>
      <c r="CF118" s="1001" t="s">
        <v>408</v>
      </c>
      <c r="CG118" s="1002"/>
      <c r="CH118" s="1002"/>
      <c r="CI118" s="1002"/>
      <c r="CJ118" s="1002"/>
      <c r="CK118" s="1032"/>
      <c r="CL118" s="1033"/>
      <c r="CM118" s="1003" t="s">
        <v>463</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460</v>
      </c>
      <c r="DH118" s="1046"/>
      <c r="DI118" s="1046"/>
      <c r="DJ118" s="1046"/>
      <c r="DK118" s="1047"/>
      <c r="DL118" s="1048" t="s">
        <v>437</v>
      </c>
      <c r="DM118" s="1046"/>
      <c r="DN118" s="1046"/>
      <c r="DO118" s="1046"/>
      <c r="DP118" s="1047"/>
      <c r="DQ118" s="1048" t="s">
        <v>408</v>
      </c>
      <c r="DR118" s="1046"/>
      <c r="DS118" s="1046"/>
      <c r="DT118" s="1046"/>
      <c r="DU118" s="1047"/>
      <c r="DV118" s="1049" t="s">
        <v>390</v>
      </c>
      <c r="DW118" s="1050"/>
      <c r="DX118" s="1050"/>
      <c r="DY118" s="1050"/>
      <c r="DZ118" s="1051"/>
    </row>
    <row r="119" spans="1:130" s="246" customFormat="1" ht="26.25" customHeight="1" x14ac:dyDescent="0.15">
      <c r="A119" s="1145" t="s">
        <v>432</v>
      </c>
      <c r="B119" s="1031"/>
      <c r="C119" s="1010" t="s">
        <v>433</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81" t="s">
        <v>437</v>
      </c>
      <c r="AB119" s="982"/>
      <c r="AC119" s="982"/>
      <c r="AD119" s="982"/>
      <c r="AE119" s="983"/>
      <c r="AF119" s="984" t="s">
        <v>390</v>
      </c>
      <c r="AG119" s="982"/>
      <c r="AH119" s="982"/>
      <c r="AI119" s="982"/>
      <c r="AJ119" s="983"/>
      <c r="AK119" s="984" t="s">
        <v>459</v>
      </c>
      <c r="AL119" s="982"/>
      <c r="AM119" s="982"/>
      <c r="AN119" s="982"/>
      <c r="AO119" s="983"/>
      <c r="AP119" s="985" t="s">
        <v>408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2" t="s">
        <v>464</v>
      </c>
      <c r="BP119" s="1093"/>
      <c r="BQ119" s="1084">
        <v>17138097</v>
      </c>
      <c r="BR119" s="1085"/>
      <c r="BS119" s="1085"/>
      <c r="BT119" s="1085"/>
      <c r="BU119" s="1085"/>
      <c r="BV119" s="1085">
        <v>16545725</v>
      </c>
      <c r="BW119" s="1085"/>
      <c r="BX119" s="1085"/>
      <c r="BY119" s="1085"/>
      <c r="BZ119" s="1085"/>
      <c r="CA119" s="1085">
        <v>16128998</v>
      </c>
      <c r="CB119" s="1085"/>
      <c r="CC119" s="1085"/>
      <c r="CD119" s="1085"/>
      <c r="CE119" s="1085"/>
      <c r="CF119" s="1086"/>
      <c r="CG119" s="1087"/>
      <c r="CH119" s="1087"/>
      <c r="CI119" s="1087"/>
      <c r="CJ119" s="1088"/>
      <c r="CK119" s="1034"/>
      <c r="CL119" s="1035"/>
      <c r="CM119" s="1089" t="s">
        <v>465</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408</v>
      </c>
      <c r="DH119" s="1071"/>
      <c r="DI119" s="1071"/>
      <c r="DJ119" s="1071"/>
      <c r="DK119" s="1072"/>
      <c r="DL119" s="1070" t="s">
        <v>460</v>
      </c>
      <c r="DM119" s="1071"/>
      <c r="DN119" s="1071"/>
      <c r="DO119" s="1071"/>
      <c r="DP119" s="1072"/>
      <c r="DQ119" s="1070" t="s">
        <v>437</v>
      </c>
      <c r="DR119" s="1071"/>
      <c r="DS119" s="1071"/>
      <c r="DT119" s="1071"/>
      <c r="DU119" s="1072"/>
      <c r="DV119" s="1073" t="s">
        <v>460</v>
      </c>
      <c r="DW119" s="1074"/>
      <c r="DX119" s="1074"/>
      <c r="DY119" s="1074"/>
      <c r="DZ119" s="1075"/>
    </row>
    <row r="120" spans="1:130" s="246" customFormat="1" ht="26.25" customHeight="1" x14ac:dyDescent="0.15">
      <c r="A120" s="1146"/>
      <c r="B120" s="1033"/>
      <c r="C120" s="1003" t="s">
        <v>440</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390</v>
      </c>
      <c r="AB120" s="1046"/>
      <c r="AC120" s="1046"/>
      <c r="AD120" s="1046"/>
      <c r="AE120" s="1047"/>
      <c r="AF120" s="1048" t="s">
        <v>437</v>
      </c>
      <c r="AG120" s="1046"/>
      <c r="AH120" s="1046"/>
      <c r="AI120" s="1046"/>
      <c r="AJ120" s="1047"/>
      <c r="AK120" s="1048" t="s">
        <v>408</v>
      </c>
      <c r="AL120" s="1046"/>
      <c r="AM120" s="1046"/>
      <c r="AN120" s="1046"/>
      <c r="AO120" s="1047"/>
      <c r="AP120" s="1049" t="s">
        <v>437</v>
      </c>
      <c r="AQ120" s="1050"/>
      <c r="AR120" s="1050"/>
      <c r="AS120" s="1050"/>
      <c r="AT120" s="1051"/>
      <c r="AU120" s="1076" t="s">
        <v>466</v>
      </c>
      <c r="AV120" s="1077"/>
      <c r="AW120" s="1077"/>
      <c r="AX120" s="1077"/>
      <c r="AY120" s="1078"/>
      <c r="AZ120" s="1027" t="s">
        <v>467</v>
      </c>
      <c r="BA120" s="979"/>
      <c r="BB120" s="979"/>
      <c r="BC120" s="979"/>
      <c r="BD120" s="979"/>
      <c r="BE120" s="979"/>
      <c r="BF120" s="979"/>
      <c r="BG120" s="979"/>
      <c r="BH120" s="979"/>
      <c r="BI120" s="979"/>
      <c r="BJ120" s="979"/>
      <c r="BK120" s="979"/>
      <c r="BL120" s="979"/>
      <c r="BM120" s="979"/>
      <c r="BN120" s="979"/>
      <c r="BO120" s="979"/>
      <c r="BP120" s="980"/>
      <c r="BQ120" s="1013">
        <v>6017867</v>
      </c>
      <c r="BR120" s="1014"/>
      <c r="BS120" s="1014"/>
      <c r="BT120" s="1014"/>
      <c r="BU120" s="1014"/>
      <c r="BV120" s="1014">
        <v>6970816</v>
      </c>
      <c r="BW120" s="1014"/>
      <c r="BX120" s="1014"/>
      <c r="BY120" s="1014"/>
      <c r="BZ120" s="1014"/>
      <c r="CA120" s="1014">
        <v>6963216</v>
      </c>
      <c r="CB120" s="1014"/>
      <c r="CC120" s="1014"/>
      <c r="CD120" s="1014"/>
      <c r="CE120" s="1014"/>
      <c r="CF120" s="1028">
        <v>66.2</v>
      </c>
      <c r="CG120" s="1029"/>
      <c r="CH120" s="1029"/>
      <c r="CI120" s="1029"/>
      <c r="CJ120" s="1029"/>
      <c r="CK120" s="1094" t="s">
        <v>468</v>
      </c>
      <c r="CL120" s="1095"/>
      <c r="CM120" s="1095"/>
      <c r="CN120" s="1095"/>
      <c r="CO120" s="1096"/>
      <c r="CP120" s="1102" t="s">
        <v>469</v>
      </c>
      <c r="CQ120" s="1103"/>
      <c r="CR120" s="1103"/>
      <c r="CS120" s="1103"/>
      <c r="CT120" s="1103"/>
      <c r="CU120" s="1103"/>
      <c r="CV120" s="1103"/>
      <c r="CW120" s="1103"/>
      <c r="CX120" s="1103"/>
      <c r="CY120" s="1103"/>
      <c r="CZ120" s="1103"/>
      <c r="DA120" s="1103"/>
      <c r="DB120" s="1103"/>
      <c r="DC120" s="1103"/>
      <c r="DD120" s="1103"/>
      <c r="DE120" s="1103"/>
      <c r="DF120" s="1104"/>
      <c r="DG120" s="1013">
        <v>2058892</v>
      </c>
      <c r="DH120" s="1014"/>
      <c r="DI120" s="1014"/>
      <c r="DJ120" s="1014"/>
      <c r="DK120" s="1014"/>
      <c r="DL120" s="1014">
        <v>2170984</v>
      </c>
      <c r="DM120" s="1014"/>
      <c r="DN120" s="1014"/>
      <c r="DO120" s="1014"/>
      <c r="DP120" s="1014"/>
      <c r="DQ120" s="1014">
        <v>2287904</v>
      </c>
      <c r="DR120" s="1014"/>
      <c r="DS120" s="1014"/>
      <c r="DT120" s="1014"/>
      <c r="DU120" s="1014"/>
      <c r="DV120" s="1015">
        <v>21.8</v>
      </c>
      <c r="DW120" s="1015"/>
      <c r="DX120" s="1015"/>
      <c r="DY120" s="1015"/>
      <c r="DZ120" s="1016"/>
    </row>
    <row r="121" spans="1:130" s="246" customFormat="1" ht="26.25" customHeight="1" x14ac:dyDescent="0.15">
      <c r="A121" s="1146"/>
      <c r="B121" s="1033"/>
      <c r="C121" s="1054" t="s">
        <v>470</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438</v>
      </c>
      <c r="AB121" s="1046"/>
      <c r="AC121" s="1046"/>
      <c r="AD121" s="1046"/>
      <c r="AE121" s="1047"/>
      <c r="AF121" s="1048" t="s">
        <v>437</v>
      </c>
      <c r="AG121" s="1046"/>
      <c r="AH121" s="1046"/>
      <c r="AI121" s="1046"/>
      <c r="AJ121" s="1047"/>
      <c r="AK121" s="1048" t="s">
        <v>460</v>
      </c>
      <c r="AL121" s="1046"/>
      <c r="AM121" s="1046"/>
      <c r="AN121" s="1046"/>
      <c r="AO121" s="1047"/>
      <c r="AP121" s="1049" t="s">
        <v>438</v>
      </c>
      <c r="AQ121" s="1050"/>
      <c r="AR121" s="1050"/>
      <c r="AS121" s="1050"/>
      <c r="AT121" s="1051"/>
      <c r="AU121" s="1079"/>
      <c r="AV121" s="1080"/>
      <c r="AW121" s="1080"/>
      <c r="AX121" s="1080"/>
      <c r="AY121" s="1081"/>
      <c r="AZ121" s="1036" t="s">
        <v>471</v>
      </c>
      <c r="BA121" s="1037"/>
      <c r="BB121" s="1037"/>
      <c r="BC121" s="1037"/>
      <c r="BD121" s="1037"/>
      <c r="BE121" s="1037"/>
      <c r="BF121" s="1037"/>
      <c r="BG121" s="1037"/>
      <c r="BH121" s="1037"/>
      <c r="BI121" s="1037"/>
      <c r="BJ121" s="1037"/>
      <c r="BK121" s="1037"/>
      <c r="BL121" s="1037"/>
      <c r="BM121" s="1037"/>
      <c r="BN121" s="1037"/>
      <c r="BO121" s="1037"/>
      <c r="BP121" s="1038"/>
      <c r="BQ121" s="1006">
        <v>3610869</v>
      </c>
      <c r="BR121" s="1007"/>
      <c r="BS121" s="1007"/>
      <c r="BT121" s="1007"/>
      <c r="BU121" s="1007"/>
      <c r="BV121" s="1007">
        <v>2969289</v>
      </c>
      <c r="BW121" s="1007"/>
      <c r="BX121" s="1007"/>
      <c r="BY121" s="1007"/>
      <c r="BZ121" s="1007"/>
      <c r="CA121" s="1007">
        <v>2850000</v>
      </c>
      <c r="CB121" s="1007"/>
      <c r="CC121" s="1007"/>
      <c r="CD121" s="1007"/>
      <c r="CE121" s="1007"/>
      <c r="CF121" s="1001">
        <v>27.1</v>
      </c>
      <c r="CG121" s="1002"/>
      <c r="CH121" s="1002"/>
      <c r="CI121" s="1002"/>
      <c r="CJ121" s="1002"/>
      <c r="CK121" s="1097"/>
      <c r="CL121" s="1098"/>
      <c r="CM121" s="1098"/>
      <c r="CN121" s="1098"/>
      <c r="CO121" s="1099"/>
      <c r="CP121" s="1107" t="s">
        <v>402</v>
      </c>
      <c r="CQ121" s="1108"/>
      <c r="CR121" s="1108"/>
      <c r="CS121" s="1108"/>
      <c r="CT121" s="1108"/>
      <c r="CU121" s="1108"/>
      <c r="CV121" s="1108"/>
      <c r="CW121" s="1108"/>
      <c r="CX121" s="1108"/>
      <c r="CY121" s="1108"/>
      <c r="CZ121" s="1108"/>
      <c r="DA121" s="1108"/>
      <c r="DB121" s="1108"/>
      <c r="DC121" s="1108"/>
      <c r="DD121" s="1108"/>
      <c r="DE121" s="1108"/>
      <c r="DF121" s="1109"/>
      <c r="DG121" s="1006" t="s">
        <v>408</v>
      </c>
      <c r="DH121" s="1007"/>
      <c r="DI121" s="1007"/>
      <c r="DJ121" s="1007"/>
      <c r="DK121" s="1007"/>
      <c r="DL121" s="1007" t="s">
        <v>390</v>
      </c>
      <c r="DM121" s="1007"/>
      <c r="DN121" s="1007"/>
      <c r="DO121" s="1007"/>
      <c r="DP121" s="1007"/>
      <c r="DQ121" s="1007" t="s">
        <v>437</v>
      </c>
      <c r="DR121" s="1007"/>
      <c r="DS121" s="1007"/>
      <c r="DT121" s="1007"/>
      <c r="DU121" s="1007"/>
      <c r="DV121" s="1008" t="s">
        <v>460</v>
      </c>
      <c r="DW121" s="1008"/>
      <c r="DX121" s="1008"/>
      <c r="DY121" s="1008"/>
      <c r="DZ121" s="1009"/>
    </row>
    <row r="122" spans="1:130" s="246" customFormat="1" ht="26.25" customHeight="1" x14ac:dyDescent="0.15">
      <c r="A122" s="1146"/>
      <c r="B122" s="1033"/>
      <c r="C122" s="1003" t="s">
        <v>450</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437</v>
      </c>
      <c r="AB122" s="1046"/>
      <c r="AC122" s="1046"/>
      <c r="AD122" s="1046"/>
      <c r="AE122" s="1047"/>
      <c r="AF122" s="1048" t="s">
        <v>390</v>
      </c>
      <c r="AG122" s="1046"/>
      <c r="AH122" s="1046"/>
      <c r="AI122" s="1046"/>
      <c r="AJ122" s="1047"/>
      <c r="AK122" s="1048" t="s">
        <v>437</v>
      </c>
      <c r="AL122" s="1046"/>
      <c r="AM122" s="1046"/>
      <c r="AN122" s="1046"/>
      <c r="AO122" s="1047"/>
      <c r="AP122" s="1049" t="s">
        <v>390</v>
      </c>
      <c r="AQ122" s="1050"/>
      <c r="AR122" s="1050"/>
      <c r="AS122" s="1050"/>
      <c r="AT122" s="1051"/>
      <c r="AU122" s="1079"/>
      <c r="AV122" s="1080"/>
      <c r="AW122" s="1080"/>
      <c r="AX122" s="1080"/>
      <c r="AY122" s="1081"/>
      <c r="AZ122" s="1061" t="s">
        <v>472</v>
      </c>
      <c r="BA122" s="1052"/>
      <c r="BB122" s="1052"/>
      <c r="BC122" s="1052"/>
      <c r="BD122" s="1052"/>
      <c r="BE122" s="1052"/>
      <c r="BF122" s="1052"/>
      <c r="BG122" s="1052"/>
      <c r="BH122" s="1052"/>
      <c r="BI122" s="1052"/>
      <c r="BJ122" s="1052"/>
      <c r="BK122" s="1052"/>
      <c r="BL122" s="1052"/>
      <c r="BM122" s="1052"/>
      <c r="BN122" s="1052"/>
      <c r="BO122" s="1052"/>
      <c r="BP122" s="1053"/>
      <c r="BQ122" s="1084">
        <v>13511074</v>
      </c>
      <c r="BR122" s="1085"/>
      <c r="BS122" s="1085"/>
      <c r="BT122" s="1085"/>
      <c r="BU122" s="1085"/>
      <c r="BV122" s="1085">
        <v>13359357</v>
      </c>
      <c r="BW122" s="1085"/>
      <c r="BX122" s="1085"/>
      <c r="BY122" s="1085"/>
      <c r="BZ122" s="1085"/>
      <c r="CA122" s="1085">
        <v>13313749</v>
      </c>
      <c r="CB122" s="1085"/>
      <c r="CC122" s="1085"/>
      <c r="CD122" s="1085"/>
      <c r="CE122" s="1085"/>
      <c r="CF122" s="1105">
        <v>126.6</v>
      </c>
      <c r="CG122" s="1106"/>
      <c r="CH122" s="1106"/>
      <c r="CI122" s="1106"/>
      <c r="CJ122" s="1106"/>
      <c r="CK122" s="1097"/>
      <c r="CL122" s="1098"/>
      <c r="CM122" s="1098"/>
      <c r="CN122" s="1098"/>
      <c r="CO122" s="1099"/>
      <c r="CP122" s="1107" t="s">
        <v>473</v>
      </c>
      <c r="CQ122" s="1108"/>
      <c r="CR122" s="1108"/>
      <c r="CS122" s="1108"/>
      <c r="CT122" s="1108"/>
      <c r="CU122" s="1108"/>
      <c r="CV122" s="1108"/>
      <c r="CW122" s="1108"/>
      <c r="CX122" s="1108"/>
      <c r="CY122" s="1108"/>
      <c r="CZ122" s="1108"/>
      <c r="DA122" s="1108"/>
      <c r="DB122" s="1108"/>
      <c r="DC122" s="1108"/>
      <c r="DD122" s="1108"/>
      <c r="DE122" s="1108"/>
      <c r="DF122" s="1109"/>
      <c r="DG122" s="1006" t="s">
        <v>390</v>
      </c>
      <c r="DH122" s="1007"/>
      <c r="DI122" s="1007"/>
      <c r="DJ122" s="1007"/>
      <c r="DK122" s="1007"/>
      <c r="DL122" s="1007" t="s">
        <v>390</v>
      </c>
      <c r="DM122" s="1007"/>
      <c r="DN122" s="1007"/>
      <c r="DO122" s="1007"/>
      <c r="DP122" s="1007"/>
      <c r="DQ122" s="1007" t="s">
        <v>459</v>
      </c>
      <c r="DR122" s="1007"/>
      <c r="DS122" s="1007"/>
      <c r="DT122" s="1007"/>
      <c r="DU122" s="1007"/>
      <c r="DV122" s="1008" t="s">
        <v>459</v>
      </c>
      <c r="DW122" s="1008"/>
      <c r="DX122" s="1008"/>
      <c r="DY122" s="1008"/>
      <c r="DZ122" s="1009"/>
    </row>
    <row r="123" spans="1:130" s="246" customFormat="1" ht="26.25" customHeight="1" x14ac:dyDescent="0.15">
      <c r="A123" s="1146"/>
      <c r="B123" s="1033"/>
      <c r="C123" s="1003" t="s">
        <v>456</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12114</v>
      </c>
      <c r="AB123" s="1046"/>
      <c r="AC123" s="1046"/>
      <c r="AD123" s="1046"/>
      <c r="AE123" s="1047"/>
      <c r="AF123" s="1048">
        <v>12114</v>
      </c>
      <c r="AG123" s="1046"/>
      <c r="AH123" s="1046"/>
      <c r="AI123" s="1046"/>
      <c r="AJ123" s="1047"/>
      <c r="AK123" s="1048">
        <v>12114</v>
      </c>
      <c r="AL123" s="1046"/>
      <c r="AM123" s="1046"/>
      <c r="AN123" s="1046"/>
      <c r="AO123" s="1047"/>
      <c r="AP123" s="1049">
        <v>0.1</v>
      </c>
      <c r="AQ123" s="1050"/>
      <c r="AR123" s="1050"/>
      <c r="AS123" s="1050"/>
      <c r="AT123" s="1051"/>
      <c r="AU123" s="1082"/>
      <c r="AV123" s="1083"/>
      <c r="AW123" s="1083"/>
      <c r="AX123" s="1083"/>
      <c r="AY123" s="1083"/>
      <c r="AZ123" s="277" t="s">
        <v>189</v>
      </c>
      <c r="BA123" s="277"/>
      <c r="BB123" s="277"/>
      <c r="BC123" s="277"/>
      <c r="BD123" s="277"/>
      <c r="BE123" s="277"/>
      <c r="BF123" s="277"/>
      <c r="BG123" s="277"/>
      <c r="BH123" s="277"/>
      <c r="BI123" s="277"/>
      <c r="BJ123" s="277"/>
      <c r="BK123" s="277"/>
      <c r="BL123" s="277"/>
      <c r="BM123" s="277"/>
      <c r="BN123" s="277"/>
      <c r="BO123" s="1062" t="s">
        <v>474</v>
      </c>
      <c r="BP123" s="1093"/>
      <c r="BQ123" s="1152">
        <v>23139810</v>
      </c>
      <c r="BR123" s="1153"/>
      <c r="BS123" s="1153"/>
      <c r="BT123" s="1153"/>
      <c r="BU123" s="1153"/>
      <c r="BV123" s="1153">
        <v>23299462</v>
      </c>
      <c r="BW123" s="1153"/>
      <c r="BX123" s="1153"/>
      <c r="BY123" s="1153"/>
      <c r="BZ123" s="1153"/>
      <c r="CA123" s="1153">
        <v>23126965</v>
      </c>
      <c r="CB123" s="1153"/>
      <c r="CC123" s="1153"/>
      <c r="CD123" s="1153"/>
      <c r="CE123" s="1153"/>
      <c r="CF123" s="1086"/>
      <c r="CG123" s="1087"/>
      <c r="CH123" s="1087"/>
      <c r="CI123" s="1087"/>
      <c r="CJ123" s="1088"/>
      <c r="CK123" s="1097"/>
      <c r="CL123" s="1098"/>
      <c r="CM123" s="1098"/>
      <c r="CN123" s="1098"/>
      <c r="CO123" s="1099"/>
      <c r="CP123" s="1107" t="s">
        <v>475</v>
      </c>
      <c r="CQ123" s="1108"/>
      <c r="CR123" s="1108"/>
      <c r="CS123" s="1108"/>
      <c r="CT123" s="1108"/>
      <c r="CU123" s="1108"/>
      <c r="CV123" s="1108"/>
      <c r="CW123" s="1108"/>
      <c r="CX123" s="1108"/>
      <c r="CY123" s="1108"/>
      <c r="CZ123" s="1108"/>
      <c r="DA123" s="1108"/>
      <c r="DB123" s="1108"/>
      <c r="DC123" s="1108"/>
      <c r="DD123" s="1108"/>
      <c r="DE123" s="1108"/>
      <c r="DF123" s="1109"/>
      <c r="DG123" s="1045" t="s">
        <v>408</v>
      </c>
      <c r="DH123" s="1046"/>
      <c r="DI123" s="1046"/>
      <c r="DJ123" s="1046"/>
      <c r="DK123" s="1047"/>
      <c r="DL123" s="1048" t="s">
        <v>408</v>
      </c>
      <c r="DM123" s="1046"/>
      <c r="DN123" s="1046"/>
      <c r="DO123" s="1046"/>
      <c r="DP123" s="1047"/>
      <c r="DQ123" s="1048" t="s">
        <v>438</v>
      </c>
      <c r="DR123" s="1046"/>
      <c r="DS123" s="1046"/>
      <c r="DT123" s="1046"/>
      <c r="DU123" s="1047"/>
      <c r="DV123" s="1049" t="s">
        <v>408</v>
      </c>
      <c r="DW123" s="1050"/>
      <c r="DX123" s="1050"/>
      <c r="DY123" s="1050"/>
      <c r="DZ123" s="1051"/>
    </row>
    <row r="124" spans="1:130" s="246" customFormat="1" ht="26.25" customHeight="1" thickBot="1" x14ac:dyDescent="0.2">
      <c r="A124" s="1146"/>
      <c r="B124" s="1033"/>
      <c r="C124" s="1003" t="s">
        <v>461</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438</v>
      </c>
      <c r="AB124" s="1046"/>
      <c r="AC124" s="1046"/>
      <c r="AD124" s="1046"/>
      <c r="AE124" s="1047"/>
      <c r="AF124" s="1048" t="s">
        <v>408</v>
      </c>
      <c r="AG124" s="1046"/>
      <c r="AH124" s="1046"/>
      <c r="AI124" s="1046"/>
      <c r="AJ124" s="1047"/>
      <c r="AK124" s="1048" t="s">
        <v>459</v>
      </c>
      <c r="AL124" s="1046"/>
      <c r="AM124" s="1046"/>
      <c r="AN124" s="1046"/>
      <c r="AO124" s="1047"/>
      <c r="AP124" s="1049" t="s">
        <v>438</v>
      </c>
      <c r="AQ124" s="1050"/>
      <c r="AR124" s="1050"/>
      <c r="AS124" s="1050"/>
      <c r="AT124" s="1051"/>
      <c r="AU124" s="1148" t="s">
        <v>476</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408</v>
      </c>
      <c r="BR124" s="1115"/>
      <c r="BS124" s="1115"/>
      <c r="BT124" s="1115"/>
      <c r="BU124" s="1115"/>
      <c r="BV124" s="1115" t="s">
        <v>438</v>
      </c>
      <c r="BW124" s="1115"/>
      <c r="BX124" s="1115"/>
      <c r="BY124" s="1115"/>
      <c r="BZ124" s="1115"/>
      <c r="CA124" s="1115" t="s">
        <v>438</v>
      </c>
      <c r="CB124" s="1115"/>
      <c r="CC124" s="1115"/>
      <c r="CD124" s="1115"/>
      <c r="CE124" s="1115"/>
      <c r="CF124" s="1116"/>
      <c r="CG124" s="1117"/>
      <c r="CH124" s="1117"/>
      <c r="CI124" s="1117"/>
      <c r="CJ124" s="1118"/>
      <c r="CK124" s="1100"/>
      <c r="CL124" s="1100"/>
      <c r="CM124" s="1100"/>
      <c r="CN124" s="1100"/>
      <c r="CO124" s="1101"/>
      <c r="CP124" s="1107" t="s">
        <v>477</v>
      </c>
      <c r="CQ124" s="1108"/>
      <c r="CR124" s="1108"/>
      <c r="CS124" s="1108"/>
      <c r="CT124" s="1108"/>
      <c r="CU124" s="1108"/>
      <c r="CV124" s="1108"/>
      <c r="CW124" s="1108"/>
      <c r="CX124" s="1108"/>
      <c r="CY124" s="1108"/>
      <c r="CZ124" s="1108"/>
      <c r="DA124" s="1108"/>
      <c r="DB124" s="1108"/>
      <c r="DC124" s="1108"/>
      <c r="DD124" s="1108"/>
      <c r="DE124" s="1108"/>
      <c r="DF124" s="1109"/>
      <c r="DG124" s="1092" t="s">
        <v>459</v>
      </c>
      <c r="DH124" s="1071"/>
      <c r="DI124" s="1071"/>
      <c r="DJ124" s="1071"/>
      <c r="DK124" s="1072"/>
      <c r="DL124" s="1070" t="s">
        <v>459</v>
      </c>
      <c r="DM124" s="1071"/>
      <c r="DN124" s="1071"/>
      <c r="DO124" s="1071"/>
      <c r="DP124" s="1072"/>
      <c r="DQ124" s="1070" t="s">
        <v>459</v>
      </c>
      <c r="DR124" s="1071"/>
      <c r="DS124" s="1071"/>
      <c r="DT124" s="1071"/>
      <c r="DU124" s="1072"/>
      <c r="DV124" s="1073" t="s">
        <v>459</v>
      </c>
      <c r="DW124" s="1074"/>
      <c r="DX124" s="1074"/>
      <c r="DY124" s="1074"/>
      <c r="DZ124" s="1075"/>
    </row>
    <row r="125" spans="1:130" s="246" customFormat="1" ht="26.25" customHeight="1" x14ac:dyDescent="0.15">
      <c r="A125" s="1146"/>
      <c r="B125" s="1033"/>
      <c r="C125" s="1003" t="s">
        <v>463</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459</v>
      </c>
      <c r="AB125" s="1046"/>
      <c r="AC125" s="1046"/>
      <c r="AD125" s="1046"/>
      <c r="AE125" s="1047"/>
      <c r="AF125" s="1048" t="s">
        <v>459</v>
      </c>
      <c r="AG125" s="1046"/>
      <c r="AH125" s="1046"/>
      <c r="AI125" s="1046"/>
      <c r="AJ125" s="1047"/>
      <c r="AK125" s="1048" t="s">
        <v>459</v>
      </c>
      <c r="AL125" s="1046"/>
      <c r="AM125" s="1046"/>
      <c r="AN125" s="1046"/>
      <c r="AO125" s="1047"/>
      <c r="AP125" s="1049" t="s">
        <v>459</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478</v>
      </c>
      <c r="CL125" s="1095"/>
      <c r="CM125" s="1095"/>
      <c r="CN125" s="1095"/>
      <c r="CO125" s="1096"/>
      <c r="CP125" s="1027" t="s">
        <v>479</v>
      </c>
      <c r="CQ125" s="979"/>
      <c r="CR125" s="979"/>
      <c r="CS125" s="979"/>
      <c r="CT125" s="979"/>
      <c r="CU125" s="979"/>
      <c r="CV125" s="979"/>
      <c r="CW125" s="979"/>
      <c r="CX125" s="979"/>
      <c r="CY125" s="979"/>
      <c r="CZ125" s="979"/>
      <c r="DA125" s="979"/>
      <c r="DB125" s="979"/>
      <c r="DC125" s="979"/>
      <c r="DD125" s="979"/>
      <c r="DE125" s="979"/>
      <c r="DF125" s="980"/>
      <c r="DG125" s="1013" t="s">
        <v>459</v>
      </c>
      <c r="DH125" s="1014"/>
      <c r="DI125" s="1014"/>
      <c r="DJ125" s="1014"/>
      <c r="DK125" s="1014"/>
      <c r="DL125" s="1014" t="s">
        <v>459</v>
      </c>
      <c r="DM125" s="1014"/>
      <c r="DN125" s="1014"/>
      <c r="DO125" s="1014"/>
      <c r="DP125" s="1014"/>
      <c r="DQ125" s="1014" t="s">
        <v>459</v>
      </c>
      <c r="DR125" s="1014"/>
      <c r="DS125" s="1014"/>
      <c r="DT125" s="1014"/>
      <c r="DU125" s="1014"/>
      <c r="DV125" s="1015" t="s">
        <v>408</v>
      </c>
      <c r="DW125" s="1015"/>
      <c r="DX125" s="1015"/>
      <c r="DY125" s="1015"/>
      <c r="DZ125" s="1016"/>
    </row>
    <row r="126" spans="1:130" s="246" customFormat="1" ht="26.25" customHeight="1" thickBot="1" x14ac:dyDescent="0.2">
      <c r="A126" s="1146"/>
      <c r="B126" s="1033"/>
      <c r="C126" s="1003" t="s">
        <v>465</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214</v>
      </c>
      <c r="AB126" s="1046"/>
      <c r="AC126" s="1046"/>
      <c r="AD126" s="1046"/>
      <c r="AE126" s="1047"/>
      <c r="AF126" s="1048">
        <v>9462</v>
      </c>
      <c r="AG126" s="1046"/>
      <c r="AH126" s="1046"/>
      <c r="AI126" s="1046"/>
      <c r="AJ126" s="1047"/>
      <c r="AK126" s="1048" t="s">
        <v>459</v>
      </c>
      <c r="AL126" s="1046"/>
      <c r="AM126" s="1046"/>
      <c r="AN126" s="1046"/>
      <c r="AO126" s="1047"/>
      <c r="AP126" s="1049" t="s">
        <v>459</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480</v>
      </c>
      <c r="CQ126" s="1037"/>
      <c r="CR126" s="1037"/>
      <c r="CS126" s="1037"/>
      <c r="CT126" s="1037"/>
      <c r="CU126" s="1037"/>
      <c r="CV126" s="1037"/>
      <c r="CW126" s="1037"/>
      <c r="CX126" s="1037"/>
      <c r="CY126" s="1037"/>
      <c r="CZ126" s="1037"/>
      <c r="DA126" s="1037"/>
      <c r="DB126" s="1037"/>
      <c r="DC126" s="1037"/>
      <c r="DD126" s="1037"/>
      <c r="DE126" s="1037"/>
      <c r="DF126" s="1038"/>
      <c r="DG126" s="1006" t="s">
        <v>459</v>
      </c>
      <c r="DH126" s="1007"/>
      <c r="DI126" s="1007"/>
      <c r="DJ126" s="1007"/>
      <c r="DK126" s="1007"/>
      <c r="DL126" s="1007" t="s">
        <v>459</v>
      </c>
      <c r="DM126" s="1007"/>
      <c r="DN126" s="1007"/>
      <c r="DO126" s="1007"/>
      <c r="DP126" s="1007"/>
      <c r="DQ126" s="1007" t="s">
        <v>459</v>
      </c>
      <c r="DR126" s="1007"/>
      <c r="DS126" s="1007"/>
      <c r="DT126" s="1007"/>
      <c r="DU126" s="1007"/>
      <c r="DV126" s="1008" t="s">
        <v>459</v>
      </c>
      <c r="DW126" s="1008"/>
      <c r="DX126" s="1008"/>
      <c r="DY126" s="1008"/>
      <c r="DZ126" s="1009"/>
    </row>
    <row r="127" spans="1:130" s="246" customFormat="1" ht="26.25" customHeight="1" x14ac:dyDescent="0.15">
      <c r="A127" s="1147"/>
      <c r="B127" s="1035"/>
      <c r="C127" s="1089" t="s">
        <v>481</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459</v>
      </c>
      <c r="AB127" s="1046"/>
      <c r="AC127" s="1046"/>
      <c r="AD127" s="1046"/>
      <c r="AE127" s="1047"/>
      <c r="AF127" s="1048" t="s">
        <v>459</v>
      </c>
      <c r="AG127" s="1046"/>
      <c r="AH127" s="1046"/>
      <c r="AI127" s="1046"/>
      <c r="AJ127" s="1047"/>
      <c r="AK127" s="1048" t="s">
        <v>459</v>
      </c>
      <c r="AL127" s="1046"/>
      <c r="AM127" s="1046"/>
      <c r="AN127" s="1046"/>
      <c r="AO127" s="1047"/>
      <c r="AP127" s="1049" t="s">
        <v>459</v>
      </c>
      <c r="AQ127" s="1050"/>
      <c r="AR127" s="1050"/>
      <c r="AS127" s="1050"/>
      <c r="AT127" s="1051"/>
      <c r="AU127" s="282"/>
      <c r="AV127" s="282"/>
      <c r="AW127" s="282"/>
      <c r="AX127" s="1119" t="s">
        <v>482</v>
      </c>
      <c r="AY127" s="1120"/>
      <c r="AZ127" s="1120"/>
      <c r="BA127" s="1120"/>
      <c r="BB127" s="1120"/>
      <c r="BC127" s="1120"/>
      <c r="BD127" s="1120"/>
      <c r="BE127" s="1121"/>
      <c r="BF127" s="1122" t="s">
        <v>483</v>
      </c>
      <c r="BG127" s="1120"/>
      <c r="BH127" s="1120"/>
      <c r="BI127" s="1120"/>
      <c r="BJ127" s="1120"/>
      <c r="BK127" s="1120"/>
      <c r="BL127" s="1121"/>
      <c r="BM127" s="1122" t="s">
        <v>484</v>
      </c>
      <c r="BN127" s="1120"/>
      <c r="BO127" s="1120"/>
      <c r="BP127" s="1120"/>
      <c r="BQ127" s="1120"/>
      <c r="BR127" s="1120"/>
      <c r="BS127" s="1121"/>
      <c r="BT127" s="1122" t="s">
        <v>485</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486</v>
      </c>
      <c r="CQ127" s="1037"/>
      <c r="CR127" s="1037"/>
      <c r="CS127" s="1037"/>
      <c r="CT127" s="1037"/>
      <c r="CU127" s="1037"/>
      <c r="CV127" s="1037"/>
      <c r="CW127" s="1037"/>
      <c r="CX127" s="1037"/>
      <c r="CY127" s="1037"/>
      <c r="CZ127" s="1037"/>
      <c r="DA127" s="1037"/>
      <c r="DB127" s="1037"/>
      <c r="DC127" s="1037"/>
      <c r="DD127" s="1037"/>
      <c r="DE127" s="1037"/>
      <c r="DF127" s="1038"/>
      <c r="DG127" s="1006" t="s">
        <v>459</v>
      </c>
      <c r="DH127" s="1007"/>
      <c r="DI127" s="1007"/>
      <c r="DJ127" s="1007"/>
      <c r="DK127" s="1007"/>
      <c r="DL127" s="1007" t="s">
        <v>459</v>
      </c>
      <c r="DM127" s="1007"/>
      <c r="DN127" s="1007"/>
      <c r="DO127" s="1007"/>
      <c r="DP127" s="1007"/>
      <c r="DQ127" s="1007" t="s">
        <v>408</v>
      </c>
      <c r="DR127" s="1007"/>
      <c r="DS127" s="1007"/>
      <c r="DT127" s="1007"/>
      <c r="DU127" s="1007"/>
      <c r="DV127" s="1008" t="s">
        <v>459</v>
      </c>
      <c r="DW127" s="1008"/>
      <c r="DX127" s="1008"/>
      <c r="DY127" s="1008"/>
      <c r="DZ127" s="1009"/>
    </row>
    <row r="128" spans="1:130" s="246" customFormat="1" ht="26.25" customHeight="1" thickBot="1" x14ac:dyDescent="0.2">
      <c r="A128" s="1130" t="s">
        <v>487</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488</v>
      </c>
      <c r="X128" s="1132"/>
      <c r="Y128" s="1132"/>
      <c r="Z128" s="1133"/>
      <c r="AA128" s="1134">
        <v>576075</v>
      </c>
      <c r="AB128" s="1135"/>
      <c r="AC128" s="1135"/>
      <c r="AD128" s="1135"/>
      <c r="AE128" s="1136"/>
      <c r="AF128" s="1137">
        <v>506073</v>
      </c>
      <c r="AG128" s="1135"/>
      <c r="AH128" s="1135"/>
      <c r="AI128" s="1135"/>
      <c r="AJ128" s="1136"/>
      <c r="AK128" s="1137">
        <v>480415</v>
      </c>
      <c r="AL128" s="1135"/>
      <c r="AM128" s="1135"/>
      <c r="AN128" s="1135"/>
      <c r="AO128" s="1136"/>
      <c r="AP128" s="1138"/>
      <c r="AQ128" s="1139"/>
      <c r="AR128" s="1139"/>
      <c r="AS128" s="1139"/>
      <c r="AT128" s="1140"/>
      <c r="AU128" s="282"/>
      <c r="AV128" s="282"/>
      <c r="AW128" s="282"/>
      <c r="AX128" s="978" t="s">
        <v>489</v>
      </c>
      <c r="AY128" s="979"/>
      <c r="AZ128" s="979"/>
      <c r="BA128" s="979"/>
      <c r="BB128" s="979"/>
      <c r="BC128" s="979"/>
      <c r="BD128" s="979"/>
      <c r="BE128" s="980"/>
      <c r="BF128" s="1141" t="s">
        <v>390</v>
      </c>
      <c r="BG128" s="1142"/>
      <c r="BH128" s="1142"/>
      <c r="BI128" s="1142"/>
      <c r="BJ128" s="1142"/>
      <c r="BK128" s="1142"/>
      <c r="BL128" s="1143"/>
      <c r="BM128" s="1141">
        <v>13.09</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490</v>
      </c>
      <c r="CQ128" s="1124"/>
      <c r="CR128" s="1124"/>
      <c r="CS128" s="1124"/>
      <c r="CT128" s="1124"/>
      <c r="CU128" s="1124"/>
      <c r="CV128" s="1124"/>
      <c r="CW128" s="1124"/>
      <c r="CX128" s="1124"/>
      <c r="CY128" s="1124"/>
      <c r="CZ128" s="1124"/>
      <c r="DA128" s="1124"/>
      <c r="DB128" s="1124"/>
      <c r="DC128" s="1124"/>
      <c r="DD128" s="1124"/>
      <c r="DE128" s="1124"/>
      <c r="DF128" s="1125"/>
      <c r="DG128" s="1126" t="s">
        <v>437</v>
      </c>
      <c r="DH128" s="1127"/>
      <c r="DI128" s="1127"/>
      <c r="DJ128" s="1127"/>
      <c r="DK128" s="1127"/>
      <c r="DL128" s="1127" t="s">
        <v>408</v>
      </c>
      <c r="DM128" s="1127"/>
      <c r="DN128" s="1127"/>
      <c r="DO128" s="1127"/>
      <c r="DP128" s="1127"/>
      <c r="DQ128" s="1127" t="s">
        <v>438</v>
      </c>
      <c r="DR128" s="1127"/>
      <c r="DS128" s="1127"/>
      <c r="DT128" s="1127"/>
      <c r="DU128" s="1127"/>
      <c r="DV128" s="1128" t="s">
        <v>408</v>
      </c>
      <c r="DW128" s="1128"/>
      <c r="DX128" s="1128"/>
      <c r="DY128" s="1128"/>
      <c r="DZ128" s="1129"/>
    </row>
    <row r="129" spans="1:131" s="246"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491</v>
      </c>
      <c r="X129" s="1161"/>
      <c r="Y129" s="1161"/>
      <c r="Z129" s="1162"/>
      <c r="AA129" s="1045">
        <v>11558424</v>
      </c>
      <c r="AB129" s="1046"/>
      <c r="AC129" s="1046"/>
      <c r="AD129" s="1046"/>
      <c r="AE129" s="1047"/>
      <c r="AF129" s="1048">
        <v>11567901</v>
      </c>
      <c r="AG129" s="1046"/>
      <c r="AH129" s="1046"/>
      <c r="AI129" s="1046"/>
      <c r="AJ129" s="1047"/>
      <c r="AK129" s="1048">
        <v>11695951</v>
      </c>
      <c r="AL129" s="1046"/>
      <c r="AM129" s="1046"/>
      <c r="AN129" s="1046"/>
      <c r="AO129" s="1047"/>
      <c r="AP129" s="1163"/>
      <c r="AQ129" s="1164"/>
      <c r="AR129" s="1164"/>
      <c r="AS129" s="1164"/>
      <c r="AT129" s="1165"/>
      <c r="AU129" s="284"/>
      <c r="AV129" s="284"/>
      <c r="AW129" s="284"/>
      <c r="AX129" s="1154" t="s">
        <v>492</v>
      </c>
      <c r="AY129" s="1037"/>
      <c r="AZ129" s="1037"/>
      <c r="BA129" s="1037"/>
      <c r="BB129" s="1037"/>
      <c r="BC129" s="1037"/>
      <c r="BD129" s="1037"/>
      <c r="BE129" s="1038"/>
      <c r="BF129" s="1155" t="s">
        <v>438</v>
      </c>
      <c r="BG129" s="1156"/>
      <c r="BH129" s="1156"/>
      <c r="BI129" s="1156"/>
      <c r="BJ129" s="1156"/>
      <c r="BK129" s="1156"/>
      <c r="BL129" s="1157"/>
      <c r="BM129" s="1155">
        <v>18.09</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493</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494</v>
      </c>
      <c r="X130" s="1161"/>
      <c r="Y130" s="1161"/>
      <c r="Z130" s="1162"/>
      <c r="AA130" s="1045">
        <v>1153186</v>
      </c>
      <c r="AB130" s="1046"/>
      <c r="AC130" s="1046"/>
      <c r="AD130" s="1046"/>
      <c r="AE130" s="1047"/>
      <c r="AF130" s="1048">
        <v>1184609</v>
      </c>
      <c r="AG130" s="1046"/>
      <c r="AH130" s="1046"/>
      <c r="AI130" s="1046"/>
      <c r="AJ130" s="1047"/>
      <c r="AK130" s="1048">
        <v>1180473</v>
      </c>
      <c r="AL130" s="1046"/>
      <c r="AM130" s="1046"/>
      <c r="AN130" s="1046"/>
      <c r="AO130" s="1047"/>
      <c r="AP130" s="1163"/>
      <c r="AQ130" s="1164"/>
      <c r="AR130" s="1164"/>
      <c r="AS130" s="1164"/>
      <c r="AT130" s="1165"/>
      <c r="AU130" s="284"/>
      <c r="AV130" s="284"/>
      <c r="AW130" s="284"/>
      <c r="AX130" s="1154" t="s">
        <v>495</v>
      </c>
      <c r="AY130" s="1037"/>
      <c r="AZ130" s="1037"/>
      <c r="BA130" s="1037"/>
      <c r="BB130" s="1037"/>
      <c r="BC130" s="1037"/>
      <c r="BD130" s="1037"/>
      <c r="BE130" s="1038"/>
      <c r="BF130" s="1191">
        <v>-3.2</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496</v>
      </c>
      <c r="X131" s="1199"/>
      <c r="Y131" s="1199"/>
      <c r="Z131" s="1200"/>
      <c r="AA131" s="1092">
        <v>10405238</v>
      </c>
      <c r="AB131" s="1071"/>
      <c r="AC131" s="1071"/>
      <c r="AD131" s="1071"/>
      <c r="AE131" s="1072"/>
      <c r="AF131" s="1070">
        <v>10383292</v>
      </c>
      <c r="AG131" s="1071"/>
      <c r="AH131" s="1071"/>
      <c r="AI131" s="1071"/>
      <c r="AJ131" s="1072"/>
      <c r="AK131" s="1070">
        <v>10515478</v>
      </c>
      <c r="AL131" s="1071"/>
      <c r="AM131" s="1071"/>
      <c r="AN131" s="1071"/>
      <c r="AO131" s="1072"/>
      <c r="AP131" s="1201"/>
      <c r="AQ131" s="1202"/>
      <c r="AR131" s="1202"/>
      <c r="AS131" s="1202"/>
      <c r="AT131" s="1203"/>
      <c r="AU131" s="284"/>
      <c r="AV131" s="284"/>
      <c r="AW131" s="284"/>
      <c r="AX131" s="1173" t="s">
        <v>497</v>
      </c>
      <c r="AY131" s="1124"/>
      <c r="AZ131" s="1124"/>
      <c r="BA131" s="1124"/>
      <c r="BB131" s="1124"/>
      <c r="BC131" s="1124"/>
      <c r="BD131" s="1124"/>
      <c r="BE131" s="1125"/>
      <c r="BF131" s="1174" t="s">
        <v>498</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499</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500</v>
      </c>
      <c r="W132" s="1184"/>
      <c r="X132" s="1184"/>
      <c r="Y132" s="1184"/>
      <c r="Z132" s="1185"/>
      <c r="AA132" s="1186">
        <v>-3.3411153109999998</v>
      </c>
      <c r="AB132" s="1187"/>
      <c r="AC132" s="1187"/>
      <c r="AD132" s="1187"/>
      <c r="AE132" s="1188"/>
      <c r="AF132" s="1189">
        <v>-3.1390237320000001</v>
      </c>
      <c r="AG132" s="1187"/>
      <c r="AH132" s="1187"/>
      <c r="AI132" s="1187"/>
      <c r="AJ132" s="1188"/>
      <c r="AK132" s="1189">
        <v>-3.1259444410000001</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501</v>
      </c>
      <c r="W133" s="1167"/>
      <c r="X133" s="1167"/>
      <c r="Y133" s="1167"/>
      <c r="Z133" s="1168"/>
      <c r="AA133" s="1169">
        <v>-2.7</v>
      </c>
      <c r="AB133" s="1170"/>
      <c r="AC133" s="1170"/>
      <c r="AD133" s="1170"/>
      <c r="AE133" s="1171"/>
      <c r="AF133" s="1169">
        <v>-3</v>
      </c>
      <c r="AG133" s="1170"/>
      <c r="AH133" s="1170"/>
      <c r="AI133" s="1170"/>
      <c r="AJ133" s="1171"/>
      <c r="AK133" s="1169">
        <v>-3.2</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WtpWYYFeh+96MKb5yxRgE0uau3REJjpe5kbWv4Pw/egtodo6yF0vauRXHvrW0LkMK/TYupNSErWPdWMMvu7xg==" saltValue="tFU6pI8adciK8M/v2/Vc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22" zoomScale="80" zoomScaleNormal="85" zoomScaleSheetLayoutView="80" workbookViewId="0">
      <selection activeCell="CH72" sqref="CH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fTjSwupdw11Ruor4E1Ius7eNaFox2l07UMSmxFbSokq1b1CxtK2RfaIXA/k/RX4Z09it4yLnjNPYB6X41ToZQ==" saltValue="RIsxlbY1Wi6cSn2ceWms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1" zoomScale="80" zoomScaleNormal="80" zoomScaleSheetLayoutView="55" workbookViewId="0">
      <selection activeCell="AL22" sqref="AL22"/>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AeklqtEK55BcffhPu9evpinOo9QL/4QpVQ6UZ6i8LlPX8o4kKIB+9qwmYvImMtPCne2iQuoeuekPlomGSfQeA==" saltValue="XbjEFVXzN8SBdY+m8aBo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510</v>
      </c>
      <c r="AL9" s="1210"/>
      <c r="AM9" s="1210"/>
      <c r="AN9" s="1211"/>
      <c r="AO9" s="312">
        <v>3648421</v>
      </c>
      <c r="AP9" s="312">
        <v>62641</v>
      </c>
      <c r="AQ9" s="313">
        <v>57145</v>
      </c>
      <c r="AR9" s="314">
        <v>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511</v>
      </c>
      <c r="AL10" s="1210"/>
      <c r="AM10" s="1210"/>
      <c r="AN10" s="1211"/>
      <c r="AO10" s="315">
        <v>85362</v>
      </c>
      <c r="AP10" s="315">
        <v>1466</v>
      </c>
      <c r="AQ10" s="316">
        <v>3801</v>
      </c>
      <c r="AR10" s="317">
        <v>-61.4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512</v>
      </c>
      <c r="AL11" s="1210"/>
      <c r="AM11" s="1210"/>
      <c r="AN11" s="1211"/>
      <c r="AO11" s="315">
        <v>68043</v>
      </c>
      <c r="AP11" s="315">
        <v>1168</v>
      </c>
      <c r="AQ11" s="316">
        <v>6723</v>
      </c>
      <c r="AR11" s="317">
        <v>-82.6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513</v>
      </c>
      <c r="AL12" s="1210"/>
      <c r="AM12" s="1210"/>
      <c r="AN12" s="1211"/>
      <c r="AO12" s="315">
        <v>201952</v>
      </c>
      <c r="AP12" s="315">
        <v>3467</v>
      </c>
      <c r="AQ12" s="316">
        <v>959</v>
      </c>
      <c r="AR12" s="317">
        <v>261.5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514</v>
      </c>
      <c r="AL13" s="1210"/>
      <c r="AM13" s="1210"/>
      <c r="AN13" s="1211"/>
      <c r="AO13" s="315" t="s">
        <v>515</v>
      </c>
      <c r="AP13" s="315" t="s">
        <v>515</v>
      </c>
      <c r="AQ13" s="316">
        <v>1</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516</v>
      </c>
      <c r="AL14" s="1210"/>
      <c r="AM14" s="1210"/>
      <c r="AN14" s="1211"/>
      <c r="AO14" s="315">
        <v>200746</v>
      </c>
      <c r="AP14" s="315">
        <v>3447</v>
      </c>
      <c r="AQ14" s="316">
        <v>2728</v>
      </c>
      <c r="AR14" s="317">
        <v>26.4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517</v>
      </c>
      <c r="AL15" s="1210"/>
      <c r="AM15" s="1210"/>
      <c r="AN15" s="1211"/>
      <c r="AO15" s="315">
        <v>21166</v>
      </c>
      <c r="AP15" s="315">
        <v>363</v>
      </c>
      <c r="AQ15" s="316">
        <v>1349</v>
      </c>
      <c r="AR15" s="317">
        <v>-73.099999999999994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518</v>
      </c>
      <c r="AL16" s="1213"/>
      <c r="AM16" s="1213"/>
      <c r="AN16" s="1214"/>
      <c r="AO16" s="315">
        <v>-233604</v>
      </c>
      <c r="AP16" s="315">
        <v>-4011</v>
      </c>
      <c r="AQ16" s="316">
        <v>-4270</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189</v>
      </c>
      <c r="AL17" s="1213"/>
      <c r="AM17" s="1213"/>
      <c r="AN17" s="1214"/>
      <c r="AO17" s="315">
        <v>3992086</v>
      </c>
      <c r="AP17" s="315">
        <v>68542</v>
      </c>
      <c r="AQ17" s="316">
        <v>68438</v>
      </c>
      <c r="AR17" s="317">
        <v>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523</v>
      </c>
      <c r="AL21" s="1205"/>
      <c r="AM21" s="1205"/>
      <c r="AN21" s="1206"/>
      <c r="AO21" s="327">
        <v>6.13</v>
      </c>
      <c r="AP21" s="328">
        <v>6.23</v>
      </c>
      <c r="AQ21" s="329">
        <v>-0.1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524</v>
      </c>
      <c r="AL22" s="1205"/>
      <c r="AM22" s="1205"/>
      <c r="AN22" s="1206"/>
      <c r="AO22" s="332">
        <v>101.1</v>
      </c>
      <c r="AP22" s="333">
        <v>98.5</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528</v>
      </c>
      <c r="AL32" s="1221"/>
      <c r="AM32" s="1221"/>
      <c r="AN32" s="1222"/>
      <c r="AO32" s="342">
        <v>762791</v>
      </c>
      <c r="AP32" s="342">
        <v>13097</v>
      </c>
      <c r="AQ32" s="343">
        <v>33979</v>
      </c>
      <c r="AR32" s="344">
        <v>-61.5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529</v>
      </c>
      <c r="AL33" s="1221"/>
      <c r="AM33" s="1221"/>
      <c r="AN33" s="1222"/>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530</v>
      </c>
      <c r="AL34" s="1221"/>
      <c r="AM34" s="1221"/>
      <c r="AN34" s="1222"/>
      <c r="AO34" s="342" t="s">
        <v>515</v>
      </c>
      <c r="AP34" s="342" t="s">
        <v>515</v>
      </c>
      <c r="AQ34" s="343">
        <v>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531</v>
      </c>
      <c r="AL35" s="1221"/>
      <c r="AM35" s="1221"/>
      <c r="AN35" s="1222"/>
      <c r="AO35" s="342">
        <v>316450</v>
      </c>
      <c r="AP35" s="342">
        <v>5433</v>
      </c>
      <c r="AQ35" s="343">
        <v>9031</v>
      </c>
      <c r="AR35" s="344">
        <v>-39.799999999999997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532</v>
      </c>
      <c r="AL36" s="1221"/>
      <c r="AM36" s="1221"/>
      <c r="AN36" s="1222"/>
      <c r="AO36" s="342">
        <v>240825</v>
      </c>
      <c r="AP36" s="342">
        <v>4135</v>
      </c>
      <c r="AQ36" s="343">
        <v>1893</v>
      </c>
      <c r="AR36" s="344">
        <v>118.4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533</v>
      </c>
      <c r="AL37" s="1221"/>
      <c r="AM37" s="1221"/>
      <c r="AN37" s="1222"/>
      <c r="AO37" s="342">
        <v>12114</v>
      </c>
      <c r="AP37" s="342">
        <v>208</v>
      </c>
      <c r="AQ37" s="343">
        <v>1352</v>
      </c>
      <c r="AR37" s="344">
        <v>-84.6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534</v>
      </c>
      <c r="AL38" s="1224"/>
      <c r="AM38" s="1224"/>
      <c r="AN38" s="1225"/>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535</v>
      </c>
      <c r="AL39" s="1224"/>
      <c r="AM39" s="1224"/>
      <c r="AN39" s="1225"/>
      <c r="AO39" s="342">
        <v>-480415</v>
      </c>
      <c r="AP39" s="342">
        <v>-8248</v>
      </c>
      <c r="AQ39" s="343">
        <v>-6634</v>
      </c>
      <c r="AR39" s="344">
        <v>24.3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536</v>
      </c>
      <c r="AL40" s="1221"/>
      <c r="AM40" s="1221"/>
      <c r="AN40" s="1222"/>
      <c r="AO40" s="342">
        <v>-1180473</v>
      </c>
      <c r="AP40" s="342">
        <v>-20268</v>
      </c>
      <c r="AQ40" s="343">
        <v>-28305</v>
      </c>
      <c r="AR40" s="344">
        <v>-28.4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300</v>
      </c>
      <c r="AL41" s="1227"/>
      <c r="AM41" s="1227"/>
      <c r="AN41" s="1228"/>
      <c r="AO41" s="342">
        <v>-328708</v>
      </c>
      <c r="AP41" s="342">
        <v>-5644</v>
      </c>
      <c r="AQ41" s="343">
        <v>11332</v>
      </c>
      <c r="AR41" s="344">
        <v>-149.80000000000001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505</v>
      </c>
      <c r="AN49" s="1217" t="s">
        <v>540</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1192584</v>
      </c>
      <c r="AN51" s="364">
        <v>20368</v>
      </c>
      <c r="AO51" s="365">
        <v>8.6</v>
      </c>
      <c r="AP51" s="366">
        <v>66255</v>
      </c>
      <c r="AQ51" s="367">
        <v>3.6</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1025867</v>
      </c>
      <c r="AN52" s="372">
        <v>17520</v>
      </c>
      <c r="AO52" s="373">
        <v>61.6</v>
      </c>
      <c r="AP52" s="374">
        <v>31822</v>
      </c>
      <c r="AQ52" s="375">
        <v>8.8000000000000007</v>
      </c>
      <c r="AR52" s="376">
        <v>52.8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1706788</v>
      </c>
      <c r="AN53" s="364">
        <v>29120</v>
      </c>
      <c r="AO53" s="365">
        <v>43</v>
      </c>
      <c r="AP53" s="366">
        <v>47278</v>
      </c>
      <c r="AQ53" s="367">
        <v>-28.6</v>
      </c>
      <c r="AR53" s="368">
        <v>71.599999999999994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981063</v>
      </c>
      <c r="AN54" s="372">
        <v>16738</v>
      </c>
      <c r="AO54" s="373">
        <v>-4.5</v>
      </c>
      <c r="AP54" s="374">
        <v>24096</v>
      </c>
      <c r="AQ54" s="375">
        <v>-24.3</v>
      </c>
      <c r="AR54" s="376">
        <v>19.8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3350224</v>
      </c>
      <c r="AN55" s="364">
        <v>57216</v>
      </c>
      <c r="AO55" s="365">
        <v>96.5</v>
      </c>
      <c r="AP55" s="366">
        <v>44504</v>
      </c>
      <c r="AQ55" s="367">
        <v>-5.9</v>
      </c>
      <c r="AR55" s="368">
        <v>102.4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918947</v>
      </c>
      <c r="AN56" s="372">
        <v>15694</v>
      </c>
      <c r="AO56" s="373">
        <v>-6.2</v>
      </c>
      <c r="AP56" s="374">
        <v>25876</v>
      </c>
      <c r="AQ56" s="375">
        <v>7.4</v>
      </c>
      <c r="AR56" s="376">
        <v>-13.6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3193267</v>
      </c>
      <c r="AN57" s="364">
        <v>54694</v>
      </c>
      <c r="AO57" s="365">
        <v>-4.4000000000000004</v>
      </c>
      <c r="AP57" s="366">
        <v>47820</v>
      </c>
      <c r="AQ57" s="367">
        <v>7.5</v>
      </c>
      <c r="AR57" s="368">
        <v>-11.9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1396406</v>
      </c>
      <c r="AN58" s="372">
        <v>23918</v>
      </c>
      <c r="AO58" s="373">
        <v>52.4</v>
      </c>
      <c r="AP58" s="374">
        <v>25855</v>
      </c>
      <c r="AQ58" s="375">
        <v>-0.1</v>
      </c>
      <c r="AR58" s="376">
        <v>52.5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2298489</v>
      </c>
      <c r="AN59" s="364">
        <v>39464</v>
      </c>
      <c r="AO59" s="365">
        <v>-27.8</v>
      </c>
      <c r="AP59" s="366">
        <v>41934</v>
      </c>
      <c r="AQ59" s="367">
        <v>-12.3</v>
      </c>
      <c r="AR59" s="368">
        <v>-15.5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1011020</v>
      </c>
      <c r="AN60" s="372">
        <v>17359</v>
      </c>
      <c r="AO60" s="373">
        <v>-27.4</v>
      </c>
      <c r="AP60" s="374">
        <v>23352</v>
      </c>
      <c r="AQ60" s="375">
        <v>-9.6999999999999993</v>
      </c>
      <c r="AR60" s="376">
        <v>-17.7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2348270</v>
      </c>
      <c r="AN61" s="379">
        <v>40172</v>
      </c>
      <c r="AO61" s="380">
        <v>23.2</v>
      </c>
      <c r="AP61" s="381">
        <v>49558</v>
      </c>
      <c r="AQ61" s="382">
        <v>-7.1</v>
      </c>
      <c r="AR61" s="368">
        <v>30.3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1066661</v>
      </c>
      <c r="AN62" s="372">
        <v>18246</v>
      </c>
      <c r="AO62" s="373">
        <v>15.2</v>
      </c>
      <c r="AP62" s="374">
        <v>26200</v>
      </c>
      <c r="AQ62" s="375">
        <v>-3.6</v>
      </c>
      <c r="AR62" s="376">
        <v>18.8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6fH/yrXBr4uhT4BAXkAwCEVQppINToyXCxelaiq4yl7SlCcUUjE7a69yjA8E4KkjUm8JRWImiqflEFcD1lCtQ==" saltValue="884r/JMFO5O08vffMdw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Z91" zoomScale="70" zoomScaleNormal="7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BvHoXkBYwotoTHPPB31k3/sohjy863yl67E5CwNEbMB4/sDCUIk2SLxKcSIEiQexTWhEKbCmENEmZ08pOtv9g==" saltValue="Ow2k4waA5YHEOguq1w0p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topLeftCell="A81" zoomScale="70" zoomScaleNormal="70" zoomScaleSheetLayoutView="70"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gAXbi1zb7i1m45GsM5gbBZqQ3FX0sJ835wuYHgXDyztMY30NC4AhNum740Dpnc6RV2rXs9DN3wnGVo3rQICxA==" saltValue="PsF4uVtkairYwHaTgasI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29" t="s">
        <v>3</v>
      </c>
      <c r="D47" s="1229"/>
      <c r="E47" s="1230"/>
      <c r="F47" s="11">
        <v>20.82</v>
      </c>
      <c r="G47" s="12">
        <v>18.91</v>
      </c>
      <c r="H47" s="12">
        <v>23.36</v>
      </c>
      <c r="I47" s="12">
        <v>23.49</v>
      </c>
      <c r="J47" s="13">
        <v>21.33</v>
      </c>
    </row>
    <row r="48" spans="2:10" ht="57.75" customHeight="1" x14ac:dyDescent="0.15">
      <c r="B48" s="14"/>
      <c r="C48" s="1231" t="s">
        <v>4</v>
      </c>
      <c r="D48" s="1231"/>
      <c r="E48" s="1232"/>
      <c r="F48" s="15">
        <v>9.7899999999999991</v>
      </c>
      <c r="G48" s="16">
        <v>13.26</v>
      </c>
      <c r="H48" s="16">
        <v>9.6199999999999992</v>
      </c>
      <c r="I48" s="16">
        <v>4.6399999999999997</v>
      </c>
      <c r="J48" s="17">
        <v>3.79</v>
      </c>
    </row>
    <row r="49" spans="2:10" ht="57.75" customHeight="1" thickBot="1" x14ac:dyDescent="0.2">
      <c r="B49" s="18"/>
      <c r="C49" s="1233" t="s">
        <v>5</v>
      </c>
      <c r="D49" s="1233"/>
      <c r="E49" s="1234"/>
      <c r="F49" s="19">
        <v>3.83</v>
      </c>
      <c r="G49" s="20">
        <v>2.0299999999999998</v>
      </c>
      <c r="H49" s="20">
        <v>0.73</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NJSl7p2VPvYShEduAQzD+5XTxQWq7ZGSSRu2qqBxmluXmhFplOBacBcHrVs1ieLdUzxy1eRCSwYbONP4Z3O0Q==" saltValue="GgzYFrMmjQ+2v+n0T/85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2020-02-28T04:53:19Z</cp:lastPrinted>
  <dcterms:created xsi:type="dcterms:W3CDTF">2020-02-10T03:24:21Z</dcterms:created>
  <dcterms:modified xsi:type="dcterms:W3CDTF">2023-03-23T02:10:21Z</dcterms:modified>
  <cp:category/>
</cp:coreProperties>
</file>