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_zaisei\Desktop\"/>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4" r:id="rId13"/>
    <sheet name="施設類型別ストック情報分析表①" sheetId="25" r:id="rId14"/>
    <sheet name="施設類型別ストック情報分析表②" sheetId="26" r:id="rId15"/>
    <sheet name="データシート" sheetId="8" state="hidden" r:id="rId16"/>
  </sheets>
  <calcPr calcId="162913"/>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c r="BW35" i="9" s="1"/>
  <c r="BW36" i="9" s="1"/>
  <c r="BW37" i="9" s="1"/>
  <c r="BW38" i="9" s="1"/>
  <c r="BW39" i="9" s="1"/>
  <c r="BW40" i="9" s="1"/>
  <c r="BW41" i="9" s="1"/>
  <c r="BW42" i="9" s="1"/>
  <c r="BW43" i="9" s="1"/>
  <c r="CO34" i="9" l="1"/>
</calcChain>
</file>

<file path=xl/sharedStrings.xml><?xml version="1.0" encoding="utf-8"?>
<sst xmlns="http://schemas.openxmlformats.org/spreadsheetml/2006/main" count="1070" uniqueCount="570">
  <si>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</si>
  <si>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</si>
  <si>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</si>
  <si>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</si>
  <si>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</si>
  <si>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</si>
  <si>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</si>
  <si>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</si>
  <si>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</si>
  <si>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</si>
  <si>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</si>
  <si>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</si>
  <si>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</si>
  <si>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</si>
  <si>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</si>
  <si>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</si>
  <si>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</si>
  <si>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</si>
  <si>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</si>
  <si>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</si>
  <si>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</si>
  <si>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</si>
  <si>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</si>
  <si>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</si>
  <si>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</si>
  <si>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</si>
  <si>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</si>
  <si>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</si>
  <si>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</si>
  <si>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</si>
  <si>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</si>
  <si>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</si>
  <si>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</si>
  <si>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</si>
  <si>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</si>
  <si>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</si>
  <si>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</si>
  <si>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</si>
  <si>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</si>
  <si>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</si>
  <si>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</si>
  <si>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</si>
  <si>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</si>
  <si>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</si>
  <si>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</si>
  <si>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</si>
  <si>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</si>
  <si>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</si>
  <si>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</si>
  <si>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</si>
  <si>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</si>
  <si>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</si>
  <si>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</si>
  <si>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</si>
  <si>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</si>
  <si>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</si>
  <si>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</si>
  <si>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</si>
  <si>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</si>
  <si>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</si>
  <si>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</si>
  <si>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</si>
  <si>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</si>
  <si>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</si>
  <si>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</si>
  <si>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</si>
  <si>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</si>
  <si>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</si>
  <si>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</si>
  <si>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</si>
  <si>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</si>
  <si>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</si>
  <si>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</si>
  <si>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</si>
  <si>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</si>
  <si>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</si>
  <si>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</si>
  <si>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</si>
  <si>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</si>
  <si>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</si>
  <si>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</si>
  <si>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</si>
  <si>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</si>
  <si>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福生市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</si>
  <si>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</si>
  <si>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</si>
  <si>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</si>
  <si>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</si>
  <si>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</si>
  <si>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</si>
  <si>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</si>
  <si>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</si>
  <si>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</si>
  <si>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</si>
  <si>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</si>
  <si>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</si>
  <si>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</si>
  <si>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</si>
  <si>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</si>
  <si>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</si>
  <si>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</si>
  <si>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</si>
  <si>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</si>
  <si>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</si>
  <si>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</si>
  <si>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</si>
  <si>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</si>
  <si>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</si>
  <si>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</si>
  <si>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</si>
  <si>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</si>
  <si>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</si>
  <si>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</si>
  <si>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</si>
  <si>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</si>
  <si>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</si>
  <si>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</si>
  <si>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</si>
  <si>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</si>
  <si>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</si>
  <si>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</si>
  <si>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</si>
  <si>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</si>
  <si>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</si>
  <si>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</si>
  <si>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</si>
  <si>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</si>
  <si>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</si>
  <si>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</si>
  <si>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</si>
  <si>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</si>
  <si>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</si>
  <si>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</si>
  <si>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</si>
  <si>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</si>
  <si>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</si>
  <si>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</si>
  <si>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</si>
  <si>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</si>
  <si>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</si>
  <si>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</si>
  <si>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</si>
  <si>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</si>
  <si>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</si>
  <si>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</si>
  <si>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</si>
  <si>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</si>
  <si>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</si>
  <si>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</si>
  <si>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</si>
  <si>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</si>
  <si>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</si>
  <si>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</si>
  <si>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</si>
  <si>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</si>
  <si>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</si>
  <si>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</si>
  <si>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</si>
  <si>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</si>
  <si>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</si>
  <si>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</si>
  <si>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</si>
  <si>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</si>
  <si>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</si>
  <si>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</si>
  <si>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</si>
  <si>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</si>
  <si>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</si>
  <si>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</si>
  <si>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</si>
  <si>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</si>
  <si>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</si>
  <si>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</si>
  <si>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</si>
  <si>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</si>
  <si>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</si>
  <si>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</si>
  <si>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</si>
  <si>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</si>
  <si>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</si>
  <si>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</si>
  <si>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</si>
  <si>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</si>
  <si>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</si>
  <si>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</si>
  <si>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</si>
  <si>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</si>
  <si>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</si>
  <si>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</si>
  <si>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</si>
  <si>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</si>
  <si>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</si>
  <si>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</si>
  <si>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</si>
  <si>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</si>
  <si>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</si>
  <si>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</si>
  <si>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東京都福生市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</si>
  <si>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</si>
  <si>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</si>
  <si>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</si>
  <si>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</si>
  <si>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</si>
  <si>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</si>
  <si>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</si>
  <si>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</si>
  <si>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</si>
  <si>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</si>
  <si>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</si>
  <si>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</si>
  <si>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</si>
  <si>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</si>
  <si>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</si>
  <si>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</si>
  <si>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</si>
  <si>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</si>
  <si>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</si>
  <si>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</si>
  <si>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</si>
  <si>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</si>
  <si>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</si>
  <si>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</si>
  <si>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</si>
  <si>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</si>
  <si>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</si>
  <si>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</si>
  <si>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</si>
  <si>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</si>
  <si>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</si>
  <si>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</si>
  <si>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</si>
  <si>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</si>
  <si>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</si>
  <si>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</si>
  <si>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</si>
  <si>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</si>
  <si>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</si>
  <si>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</si>
  <si>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</si>
  <si>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</si>
  <si>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</si>
  <si>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</si>
  <si>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</si>
  <si>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</si>
  <si>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</si>
  <si>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</si>
  <si>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</si>
  <si>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</si>
  <si>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</si>
  <si>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</si>
  <si>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</si>
  <si>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</si>
  <si>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</si>
  <si>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</si>
  <si>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</si>
  <si>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</si>
  <si>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</si>
  <si>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</si>
  <si>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</si>
  <si>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</si>
  <si>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</si>
  <si>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</si>
  <si>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</si>
  <si>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</si>
  <si>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</si>
  <si>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</si>
  <si>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</si>
  <si>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</si>
  <si>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</si>
  <si>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</si>
  <si>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</si>
  <si>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</si>
  <si>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</si>
  <si>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</si>
  <si>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</si>
  <si>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</si>
  <si>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</si>
  <si>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</si>
  <si>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</si>
  <si>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</si>
  <si>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</si>
  <si>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</si>
  <si>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</si>
  <si>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</si>
  <si>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</si>
  <si>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</si>
  <si>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</si>
  <si>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</si>
  <si>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</si>
  <si>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</si>
  <si>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</si>
  <si>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</si>
  <si>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</si>
  <si>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</si>
  <si>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</si>
  <si>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</si>
  <si>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</si>
  <si>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</si>
  <si>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</si>
  <si>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</si>
  <si>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</si>
  <si>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</si>
  <si>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</si>
  <si>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</si>
  <si>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</si>
  <si>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</si>
  <si>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</si>
  <si>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</si>
  <si>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</si>
  <si>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</si>
  <si>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</si>
  <si>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</si>
  <si>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</si>
  <si>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</si>
  <si>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</si>
  <si>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</si>
  <si>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</si>
  <si>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</si>
  <si>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</si>
  <si>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</si>
  <si>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</si>
  <si>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</si>
  <si>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</si>
  <si>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</si>
  <si>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</si>
  <si>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</si>
  <si>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</si>
  <si>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</si>
  <si>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</si>
  <si>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</si>
  <si>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</si>
  <si>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</si>
  <si>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</si>
  <si>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</si>
  <si>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</si>
  <si>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</si>
  <si>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</si>
  <si>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</si>
  <si>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</si>
  <si>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</si>
  <si>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</si>
  <si>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</si>
  <si>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</si>
  <si>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</si>
  <si>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</si>
  <si>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</si>
  <si>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東京都福生市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</si>
  <si>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</si>
  <si>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</si>
  <si>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</si>
  <si>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</si>
  <si>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</si>
  <si>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</si>
  <si>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</si>
  <si>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</si>
  <si>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</si>
  <si>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</si>
  <si>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</si>
  <si>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</si>
  <si>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</si>
  <si>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</si>
  <si>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</si>
  <si>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</si>
  <si>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</si>
  <si>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</si>
  <si>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</si>
  <si>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</si>
  <si>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</si>
  <si>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</si>
  <si>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</si>
  <si>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</si>
  <si>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</si>
  <si>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</si>
  <si>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</si>
  <si>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</si>
  <si>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</si>
  <si>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</si>
  <si>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</si>
  <si>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</si>
  <si>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</si>
  <si>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福生市国民健康保険特別会計</t>
    <phoneticPr fontId="5"/>
  </si>
  <si>
    <t>福生市介護保険特別会計</t>
    <phoneticPr fontId="5"/>
  </si>
  <si>
    <t>福生市後期高齢者医療特別会計</t>
    <phoneticPr fontId="5"/>
  </si>
  <si>
    <t>福生市下水道事業会計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</si>
  <si>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</si>
  <si>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</si>
  <si>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</si>
  <si>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</si>
  <si>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</si>
  <si>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</si>
  <si>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</si>
  <si>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</si>
  <si>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</si>
  <si>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</si>
  <si>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</si>
  <si>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</si>
  <si>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</si>
  <si>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</si>
  <si>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</si>
  <si>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</si>
  <si>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</si>
  <si>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</si>
  <si>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</si>
  <si>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</si>
  <si>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</si>
  <si>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</si>
  <si>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</si>
  <si>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</si>
  <si>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</si>
  <si>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</si>
  <si>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</si>
  <si>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</si>
  <si>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</si>
  <si>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</si>
  <si>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</si>
  <si>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</si>
  <si>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</si>
  <si>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</si>
  <si>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</si>
  <si>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</si>
  <si>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</si>
  <si>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</si>
  <si>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</si>
  <si>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</si>
  <si>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</si>
  <si>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</si>
  <si>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</si>
  <si>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</si>
  <si>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</si>
  <si>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</si>
  <si>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</si>
  <si>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</si>
  <si>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</si>
  <si>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</si>
  <si>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</si>
  <si>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</si>
  <si>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</si>
  <si>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</si>
  <si>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</si>
  <si>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</si>
  <si>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</si>
  <si>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</si>
  <si>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</si>
  <si>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</si>
  <si>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</si>
  <si>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</si>
  <si>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</si>
  <si>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</si>
  <si>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</si>
  <si>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</si>
  <si>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</si>
  <si>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</si>
  <si>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</si>
  <si>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</si>
  <si>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</si>
  <si>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</si>
  <si>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</si>
  <si>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</si>
  <si>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</si>
  <si>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</si>
  <si>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</si>
  <si>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</si>
  <si>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</si>
  <si>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</si>
  <si>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</si>
  <si>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</si>
  <si>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</si>
  <si>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</si>
  <si>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</si>
  <si>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</si>
  <si>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</si>
  <si>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</si>
  <si>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</si>
  <si>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</si>
  <si>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</si>
  <si>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</si>
  <si>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</si>
  <si>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</si>
  <si>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</si>
  <si>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</si>
  <si>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</si>
  <si>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</si>
  <si>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</si>
  <si>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</si>
  <si>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</si>
  <si>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</si>
  <si>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</si>
  <si>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</si>
  <si>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</si>
  <si>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</si>
  <si>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</si>
  <si>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</si>
  <si>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</si>
  <si>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</si>
  <si>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</si>
  <si>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</si>
  <si>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</si>
  <si>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</si>
  <si>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</si>
  <si>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</si>
  <si>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</si>
  <si>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</si>
  <si>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</si>
  <si>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</si>
  <si>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</si>
  <si>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</si>
  <si>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</si>
  <si>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</si>
  <si>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</si>
  <si>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</si>
  <si>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</si>
  <si>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</si>
  <si>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</si>
  <si>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</si>
  <si>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</si>
  <si>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</si>
  <si>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</si>
  <si>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</si>
  <si>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</si>
  <si>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</si>
  <si>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</si>
  <si>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</si>
  <si>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</si>
  <si>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</si>
  <si>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</si>
  <si>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</si>
  <si>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</si>
  <si>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</si>
  <si>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</si>
  <si>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</si>
  <si>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</si>
  <si>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福生市国民健康保険特別会計</t>
  </si>
  <si>
    <t>福生市下水道事業会計</t>
  </si>
  <si>
    <t>福生市介護保険特別会計</t>
  </si>
  <si>
    <t>福生市後期高齢者医療特別会計</t>
  </si>
  <si>
    <t>その他会計（赤字）</t>
  </si>
  <si>
    <t>その他会計（黒字）</t>
  </si>
  <si>
    <t>福生病院組合</t>
    <rPh sb="0" eb="2">
      <t>フッサ</t>
    </rPh>
    <rPh sb="2" eb="4">
      <t>ビョウイン</t>
    </rPh>
    <rPh sb="4" eb="6">
      <t>クミアイ</t>
    </rPh>
    <phoneticPr fontId="2"/>
  </si>
  <si>
    <t>東京たま広域資源循環組合</t>
    <rPh sb="0" eb="2">
      <t>トウキョウ</t>
    </rPh>
    <rPh sb="4" eb="6">
      <t>コウイキ</t>
    </rPh>
    <rPh sb="6" eb="8">
      <t>シゲン</t>
    </rPh>
    <rPh sb="8" eb="10">
      <t>ジュンカン</t>
    </rPh>
    <rPh sb="10" eb="12">
      <t>クミアイ</t>
    </rPh>
    <phoneticPr fontId="24"/>
  </si>
  <si>
    <t>西多摩衛生組合</t>
    <rPh sb="0" eb="3">
      <t>ニシタマ</t>
    </rPh>
    <rPh sb="3" eb="5">
      <t>エイセイ</t>
    </rPh>
    <rPh sb="5" eb="7">
      <t>クミアイ</t>
    </rPh>
    <phoneticPr fontId="24"/>
  </si>
  <si>
    <t>瑞穂斎場組合</t>
    <rPh sb="0" eb="2">
      <t>ミズホ</t>
    </rPh>
    <rPh sb="2" eb="4">
      <t>サイジョウ</t>
    </rPh>
    <rPh sb="4" eb="6">
      <t>クミアイ</t>
    </rPh>
    <phoneticPr fontId="24"/>
  </si>
  <si>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4"/>
  </si>
  <si>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24"/>
  </si>
  <si>
    <t>東京都市町村議会議員公務災害補償等組合</t>
    <rPh sb="0" eb="3">
      <t>トウキョウト</t>
    </rPh>
    <rPh sb="3" eb="6">
      <t>シチョウソン</t>
    </rPh>
    <rPh sb="6" eb="8">
      <t>ギカイ</t>
    </rPh>
    <rPh sb="8" eb="10">
      <t>ギイン</t>
    </rPh>
    <rPh sb="10" eb="12">
      <t>コウム</t>
    </rPh>
    <rPh sb="12" eb="14">
      <t>サイガイ</t>
    </rPh>
    <rPh sb="14" eb="17">
      <t>ホショウトウ</t>
    </rPh>
    <rPh sb="17" eb="19">
      <t>クミアイ</t>
    </rPh>
    <phoneticPr fontId="24"/>
  </si>
  <si>
    <t>東京都市町村職員退職手当組合</t>
    <rPh sb="0" eb="3">
      <t>トウキョウト</t>
    </rPh>
    <rPh sb="3" eb="6">
      <t>シチョウソン</t>
    </rPh>
    <rPh sb="6" eb="8">
      <t>ショクイン</t>
    </rPh>
    <rPh sb="8" eb="10">
      <t>タイショク</t>
    </rPh>
    <rPh sb="10" eb="12">
      <t>テアテ</t>
    </rPh>
    <rPh sb="12" eb="14">
      <t>クミアイ</t>
    </rPh>
    <phoneticPr fontId="24"/>
  </si>
  <si>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4"/>
  </si>
  <si>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</si>
  <si>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福生市土地開発公社</t>
    <rPh sb="0" eb="3">
      <t>フッサシ</t>
    </rPh>
    <rPh sb="3" eb="5">
      <t>トチ</t>
    </rPh>
    <rPh sb="5" eb="7">
      <t>カイハツ</t>
    </rPh>
    <rPh sb="7" eb="9">
      <t>コウシャ</t>
    </rPh>
    <phoneticPr fontId="30"/>
  </si>
  <si>
    <t>-</t>
    <phoneticPr fontId="30"/>
  </si>
  <si>
    <t>-</t>
    <phoneticPr fontId="2"/>
  </si>
  <si>
    <t>-</t>
    <phoneticPr fontId="2"/>
  </si>
  <si>
    <t>-</t>
    <phoneticPr fontId="2"/>
  </si>
  <si>
    <t>-</t>
    <phoneticPr fontId="2"/>
  </si>
  <si>
    <t>-</t>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</si>
  <si>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</si>
  <si>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</si>
  <si>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</si>
  <si>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</si>
  <si>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</si>
  <si>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</si>
  <si>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</si>
  <si>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</si>
  <si>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</si>
  <si>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</si>
  <si>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</si>
  <si>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</si>
  <si>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</si>
  <si>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</si>
  <si>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地方債の新規発行を抑制してきた結果、引き続き将来負担は0％を下回っている。一方で、有形固定資産減価償却率は類似団体より高い。主な要因としては、昭和40年代から50年代にかけて集中的に整備された公共施設の老朽化が進み、有形固定資産減価償却率が高くなっていることが挙げられる。平成28年度に策定した公共施設等総合管理計画では、公共施設の総延床面積を概ね40年間で20％削減することを目標に掲げており、総量抑制を原則として複合化・集約化等の検討を進めつつ、必要な公共施設については、今後計画的に老朽化対策に取り組んでいく。</t>
    <phoneticPr fontId="5"/>
  </si>
  <si>
    <t>起債を極力抑制した財政運営により、将来負担比率・実質公債費比率ともに類似団体を大きく上回っている。今後も世代間の負担の公平化等も考慮しつつ、将来負担の健全化に努めていく。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</si>
</sst>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2"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1"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3"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lef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47278</c:v>
                </c:pt>
                <c:pt idx="4">
                  <c:v>44504</c:v>
                </c:pt>
              </c:numCache>
            </c:numRef>
          </c:val>
          <c:smooth val="0"/>
          <c:extLst>
            <c:ext xmlns:c16="http://schemas.microsoft.com/office/drawing/2014/chart" uri="{C3380CC4-5D6E-409C-BE32-E72D297353CC}">
              <c16:uniqueId val="{00000000-9002-4824-B3EC-28A2B4B5F5A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29386</c:v>
                </c:pt>
                <c:pt idx="1">
                  <c:v>18755</c:v>
                </c:pt>
                <c:pt idx="2">
                  <c:v>20368</c:v>
                </c:pt>
                <c:pt idx="3">
                  <c:v>29120</c:v>
                </c:pt>
                <c:pt idx="4">
                  <c:v>57216</c:v>
                </c:pt>
              </c:numCache>
            </c:numRef>
          </c:val>
          <c:smooth val="0"/>
          <c:extLst>
            <c:ext xmlns:c16="http://schemas.microsoft.com/office/drawing/2014/chart" uri="{C3380CC4-5D6E-409C-BE32-E72D297353CC}">
              <c16:uniqueId val="{00000001-9002-4824-B3EC-28A2B4B5F5A7}"/>
            </c:ext>
          </c:extLst>
        </c:ser>
        <c:dLbls>
          <c:showLegendKey val="0"/>
          <c:showVal val="0"/>
          <c:showCatName val="0"/>
          <c:showSerName val="0"/>
          <c:showPercent val="0"/>
          <c:showBubbleSize val="0"/>
        </c:dLbls>
        <c:marker val="1"/>
        <c:smooth val="0"/>
        <c:axId val="255401520"/>
        <c:axId val="215272600"/>
      </c:lineChart>
      <c:catAx>
        <c:axId val="2554015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5272600"/>
        <c:crosses val="autoZero"/>
        <c:auto val="1"/>
        <c:lblAlgn val="ctr"/>
        <c:lblOffset val="100"/>
        <c:tickLblSkip val="1"/>
        <c:tickMarkSkip val="1"/>
        <c:noMultiLvlLbl val="0"/>
      </c:catAx>
      <c:valAx>
        <c:axId val="21527260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54015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6.36</c:v>
                </c:pt>
                <c:pt idx="1">
                  <c:v>9.66</c:v>
                </c:pt>
                <c:pt idx="2">
                  <c:v>9.7899999999999991</c:v>
                </c:pt>
                <c:pt idx="3">
                  <c:v>13.26</c:v>
                </c:pt>
                <c:pt idx="4">
                  <c:v>9.6199999999999992</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14.13</c:v>
                </c:pt>
                <c:pt idx="1">
                  <c:v>16.87</c:v>
                </c:pt>
                <c:pt idx="2">
                  <c:v>20.82</c:v>
                </c:pt>
                <c:pt idx="3">
                  <c:v>18.91</c:v>
                </c:pt>
                <c:pt idx="4">
                  <c:v>23.36</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15274032"/>
        <c:axId val="216036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1.04</c:v>
                </c:pt>
                <c:pt idx="1">
                  <c:v>5.85</c:v>
                </c:pt>
                <c:pt idx="2">
                  <c:v>3.83</c:v>
                </c:pt>
                <c:pt idx="3">
                  <c:v>2.0299999999999998</c:v>
                </c:pt>
                <c:pt idx="4">
                  <c:v>0.73</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15274032"/>
        <c:axId val="216036712"/>
      </c:lineChart>
      <c:catAx>
        <c:axId val="215274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6036712"/>
        <c:crosses val="autoZero"/>
        <c:auto val="1"/>
        <c:lblAlgn val="ctr"/>
        <c:lblOffset val="100"/>
        <c:tickLblSkip val="1"/>
        <c:tickMarkSkip val="1"/>
        <c:noMultiLvlLbl val="0"/>
      </c:catAx>
      <c:valAx>
        <c:axId val="216036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5274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福生市後期高齢者医療特別会計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0.13</c:v>
                </c:pt>
                <c:pt idx="2">
                  <c:v>#N/A</c:v>
                </c:pt>
                <c:pt idx="3">
                  <c:v>0.48</c:v>
                </c:pt>
                <c:pt idx="4">
                  <c:v>#N/A</c:v>
                </c:pt>
                <c:pt idx="5">
                  <c:v>0.24</c:v>
                </c:pt>
                <c:pt idx="6">
                  <c:v>#N/A</c:v>
                </c:pt>
                <c:pt idx="7">
                  <c:v>0.17</c:v>
                </c:pt>
                <c:pt idx="8">
                  <c:v>#N/A</c:v>
                </c:pt>
                <c:pt idx="9">
                  <c:v>0.14000000000000001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福生市介護保険特別会計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0.53</c:v>
                </c:pt>
                <c:pt idx="2">
                  <c:v>#N/A</c:v>
                </c:pt>
                <c:pt idx="3">
                  <c:v>0.7</c:v>
                </c:pt>
                <c:pt idx="4">
                  <c:v>#N/A</c:v>
                </c:pt>
                <c:pt idx="5">
                  <c:v>1.21</c:v>
                </c:pt>
                <c:pt idx="6">
                  <c:v>#N/A</c:v>
                </c:pt>
                <c:pt idx="7">
                  <c:v>1.38</c:v>
                </c:pt>
                <c:pt idx="8">
                  <c:v>#N/A</c:v>
                </c:pt>
                <c:pt idx="9">
                  <c:v>1.57</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福生市下水道事業会計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0.75</c:v>
                </c:pt>
                <c:pt idx="2">
                  <c:v>#N/A</c:v>
                </c:pt>
                <c:pt idx="3">
                  <c:v>1.06</c:v>
                </c:pt>
                <c:pt idx="4">
                  <c:v>#N/A</c:v>
                </c:pt>
                <c:pt idx="5">
                  <c:v>0.81</c:v>
                </c:pt>
                <c:pt idx="6">
                  <c:v>#N/A</c:v>
                </c:pt>
                <c:pt idx="7">
                  <c:v>1.94</c:v>
                </c:pt>
                <c:pt idx="8">
                  <c:v>#N/A</c:v>
                </c:pt>
                <c:pt idx="9">
                  <c:v>1.7</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福生市国民健康保険特別会計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1.25</c:v>
                </c:pt>
                <c:pt idx="2">
                  <c:v>#N/A</c:v>
                </c:pt>
                <c:pt idx="3">
                  <c:v>1.52</c:v>
                </c:pt>
                <c:pt idx="4">
                  <c:v>#N/A</c:v>
                </c:pt>
                <c:pt idx="5">
                  <c:v>2.94</c:v>
                </c:pt>
                <c:pt idx="6">
                  <c:v>#N/A</c:v>
                </c:pt>
                <c:pt idx="7">
                  <c:v>2.52</c:v>
                </c:pt>
                <c:pt idx="8">
                  <c:v>#N/A</c:v>
                </c:pt>
                <c:pt idx="9">
                  <c:v>4.2300000000000004</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6.36</c:v>
                </c:pt>
                <c:pt idx="2">
                  <c:v>#N/A</c:v>
                </c:pt>
                <c:pt idx="3">
                  <c:v>9.66</c:v>
                </c:pt>
                <c:pt idx="4">
                  <c:v>#N/A</c:v>
                </c:pt>
                <c:pt idx="5">
                  <c:v>9.7799999999999994</c:v>
                </c:pt>
                <c:pt idx="6">
                  <c:v>#N/A</c:v>
                </c:pt>
                <c:pt idx="7">
                  <c:v>13.25</c:v>
                </c:pt>
                <c:pt idx="8">
                  <c:v>#N/A</c:v>
                </c:pt>
                <c:pt idx="9">
                  <c:v>9.6199999999999992</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58067072"/>
        <c:axId val="258067456"/>
      </c:barChart>
      <c:catAx>
        <c:axId val="258067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8067456"/>
        <c:crosses val="autoZero"/>
        <c:auto val="1"/>
        <c:lblAlgn val="ctr"/>
        <c:lblOffset val="100"/>
        <c:tickLblSkip val="1"/>
        <c:tickMarkSkip val="1"/>
        <c:noMultiLvlLbl val="0"/>
      </c:catAx>
      <c:valAx>
        <c:axId val="258067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80670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1784</c:v>
                </c:pt>
                <c:pt idx="5">
                  <c:v>1721</c:v>
                </c:pt>
                <c:pt idx="8">
                  <c:v>1744</c:v>
                </c:pt>
                <c:pt idx="11">
                  <c:v>1650</c:v>
                </c:pt>
                <c:pt idx="14">
                  <c:v>1730</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67</c:v>
                </c:pt>
                <c:pt idx="3">
                  <c:v>66</c:v>
                </c:pt>
                <c:pt idx="6">
                  <c:v>65</c:v>
                </c:pt>
                <c:pt idx="9">
                  <c:v>64</c:v>
                </c:pt>
                <c:pt idx="12">
                  <c:v>12</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532</c:v>
                </c:pt>
                <c:pt idx="3">
                  <c:v>364</c:v>
                </c:pt>
                <c:pt idx="6">
                  <c:v>225</c:v>
                </c:pt>
                <c:pt idx="9">
                  <c:v>228</c:v>
                </c:pt>
                <c:pt idx="12">
                  <c:v>241</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108</c:v>
                </c:pt>
                <c:pt idx="3">
                  <c:v>165</c:v>
                </c:pt>
                <c:pt idx="6">
                  <c:v>228</c:v>
                </c:pt>
                <c:pt idx="9">
                  <c:v>256</c:v>
                </c:pt>
                <c:pt idx="12">
                  <c:v>333</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1137</c:v>
                </c:pt>
                <c:pt idx="3">
                  <c:v>1091</c:v>
                </c:pt>
                <c:pt idx="6">
                  <c:v>1013</c:v>
                </c:pt>
                <c:pt idx="9">
                  <c:v>811</c:v>
                </c:pt>
                <c:pt idx="12">
                  <c:v>795</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17000848"/>
        <c:axId val="217001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60</c:v>
                </c:pt>
                <c:pt idx="2">
                  <c:v>#N/A</c:v>
                </c:pt>
                <c:pt idx="3">
                  <c:v>#N/A</c:v>
                </c:pt>
                <c:pt idx="4">
                  <c:v>-35</c:v>
                </c:pt>
                <c:pt idx="5">
                  <c:v>#N/A</c:v>
                </c:pt>
                <c:pt idx="6">
                  <c:v>#N/A</c:v>
                </c:pt>
                <c:pt idx="7">
                  <c:v>-213</c:v>
                </c:pt>
                <c:pt idx="8">
                  <c:v>#N/A</c:v>
                </c:pt>
                <c:pt idx="9">
                  <c:v>#N/A</c:v>
                </c:pt>
                <c:pt idx="10">
                  <c:v>-291</c:v>
                </c:pt>
                <c:pt idx="11">
                  <c:v>#N/A</c:v>
                </c:pt>
                <c:pt idx="12">
                  <c:v>#N/A</c:v>
                </c:pt>
                <c:pt idx="13">
                  <c:v>-349</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17000848"/>
        <c:axId val="217001232"/>
      </c:lineChart>
      <c:catAx>
        <c:axId val="217000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7001232"/>
        <c:crosses val="autoZero"/>
        <c:auto val="1"/>
        <c:lblAlgn val="ctr"/>
        <c:lblOffset val="100"/>
        <c:tickLblSkip val="1"/>
        <c:tickMarkSkip val="1"/>
        <c:noMultiLvlLbl val="0"/>
      </c:catAx>
      <c:valAx>
        <c:axId val="217001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7000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13605</c:v>
                </c:pt>
                <c:pt idx="5">
                  <c:v>13689</c:v>
                </c:pt>
                <c:pt idx="8">
                  <c:v>13657</c:v>
                </c:pt>
                <c:pt idx="11">
                  <c:v>13754</c:v>
                </c:pt>
                <c:pt idx="14">
                  <c:v>13511</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4095</c:v>
                </c:pt>
                <c:pt idx="5">
                  <c:v>3868</c:v>
                </c:pt>
                <c:pt idx="8">
                  <c:v>3638</c:v>
                </c:pt>
                <c:pt idx="11">
                  <c:v>3550</c:v>
                </c:pt>
                <c:pt idx="14">
                  <c:v>3611</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5362</c:v>
                </c:pt>
                <c:pt idx="5">
                  <c:v>4655</c:v>
                </c:pt>
                <c:pt idx="8">
                  <c:v>5247</c:v>
                </c:pt>
                <c:pt idx="11">
                  <c:v>5361</c:v>
                </c:pt>
                <c:pt idx="14">
                  <c:v>6018</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3861</c:v>
                </c:pt>
                <c:pt idx="3">
                  <c:v>3717</c:v>
                </c:pt>
                <c:pt idx="6">
                  <c:v>3608</c:v>
                </c:pt>
                <c:pt idx="9">
                  <c:v>3549</c:v>
                </c:pt>
                <c:pt idx="12">
                  <c:v>3529</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3703</c:v>
                </c:pt>
                <c:pt idx="3">
                  <c:v>3525</c:v>
                </c:pt>
                <c:pt idx="6">
                  <c:v>3357</c:v>
                </c:pt>
                <c:pt idx="9">
                  <c:v>3396</c:v>
                </c:pt>
                <c:pt idx="12">
                  <c:v>3217</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1289</c:v>
                </c:pt>
                <c:pt idx="3">
                  <c:v>1151</c:v>
                </c:pt>
                <c:pt idx="6">
                  <c:v>1352</c:v>
                </c:pt>
                <c:pt idx="9">
                  <c:v>1710</c:v>
                </c:pt>
                <c:pt idx="12">
                  <c:v>2059</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1288</c:v>
                </c:pt>
                <c:pt idx="3">
                  <c:v>1447</c:v>
                </c:pt>
                <c:pt idx="6">
                  <c:v>1160</c:v>
                </c:pt>
                <c:pt idx="9">
                  <c:v>1096</c:v>
                </c:pt>
                <c:pt idx="12">
                  <c:v>1075</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8730</c:v>
                </c:pt>
                <c:pt idx="3">
                  <c:v>8261</c:v>
                </c:pt>
                <c:pt idx="6">
                  <c:v>7751</c:v>
                </c:pt>
                <c:pt idx="9">
                  <c:v>7612</c:v>
                </c:pt>
                <c:pt idx="12">
                  <c:v>7258</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57727064"/>
        <c:axId val="261664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57727064"/>
        <c:axId val="261664192"/>
      </c:lineChart>
      <c:catAx>
        <c:axId val="257727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1664192"/>
        <c:crosses val="autoZero"/>
        <c:auto val="1"/>
        <c:lblAlgn val="ctr"/>
        <c:lblOffset val="100"/>
        <c:tickLblSkip val="1"/>
        <c:tickMarkSkip val="1"/>
        <c:noMultiLvlLbl val="0"/>
      </c:catAx>
      <c:valAx>
        <c:axId val="261664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7727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{29E4CF63-7C54-4055-9BAD-8CB22CACE9BB}</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{347EFEBB-1C83-4449-A218-60DBB7864293}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{21DA5EDA-861F-4279-99D9-3580012489D3}</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{34C27A89-0415-4421-81B7-82224712C601}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{F7AE1525-DD84-4321-88D1-F71F0F16C7B4}</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62.7</c:v>
                </c:pt>
                <c:pt idx="4">
                  <c:v>62.7</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{83ADF7E2-2990-4C26-840C-F0944EF7ABF9}</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{97854304-642C-4BA8-9225-7DB476C4A5D8}</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{BFE5FBEE-7ED0-40A4-85B3-9900057C9BC9}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{EC228578-B2A3-4383-A110-E7669A15B814}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{BC5764D6-3B7D-4D2C-8DA4-97FC9F16994B}</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56.8</c:v>
                </c:pt>
                <c:pt idx="4">
                  <c:v>52.3</c:v>
                </c:pt>
              </c:numCache>
            </c:numRef>
          </c:xVal>
          <c:yVal>
            <c:numRef>
              <c:f>公会計指標分析・財政指標組合せ分析表!$K$55:$O$55</c:f>
              <c:numCache>
                <c:formatCode>#,##0.0;"▲ "#,##0.0</c:formatCode>
                <c:ptCount val="5"/>
                <c:pt idx="3">
                  <c:v>33.6</c:v>
                </c:pt>
                <c:pt idx="4">
                  <c:v>35.299999999999997</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69081760"/>
        <c:axId val="369076664"/>
      </c:scatterChart>
      <c:valAx>
        <c:axId val="369081760"/>
        <c:scaling>
          <c:orientation val="minMax"/>
          <c:max val="57.2"/>
          <c:min val="5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9076664"/>
        <c:crosses val="autoZero"/>
        <c:crossBetween val="midCat"/>
      </c:valAx>
      <c:valAx>
        <c:axId val="369076664"/>
        <c:scaling>
          <c:orientation val="minMax"/>
          <c:max val="35.6"/>
          <c:min val="3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90817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{21C0F618-59D8-4E16-A47F-4ECE7E9232AB}</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{6604E892-991B-47D5-886C-6A7B02162A22}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{A80CA326-6D91-4C46-925E-B53C0AE0A643}</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{3917A847-7A34-4B04-8829-B1B7CBD1FF48}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{36924911-0905-448D-B087-4F69637BC1E0}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c:v>
                </c:pt>
                <c:pt idx="1">
                  <c:v>0.5</c:v>
                </c:pt>
                <c:pt idx="2">
                  <c:v>-0.6</c:v>
                </c:pt>
                <c:pt idx="3">
                  <c:v>-1.7</c:v>
                </c:pt>
                <c:pt idx="4">
                  <c:v>-2.7</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{62F91288-003A-4F63-805F-8FCC7D73712E}</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{EB762C56-89A8-47CD-A780-7321A6029169}</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{6C7FC92B-8866-4179-82AD-1EB507AA7429}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{D6111C6D-9E2F-432A-8BEF-A359B3DF15C8}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{F6AF18D2-220E-4023-BD1B-0B43833302CE}</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c:v>
                </c:pt>
                <c:pt idx="4">
                  <c:v>6.9</c:v>
                </c:pt>
              </c:numCache>
            </c:numRef>
          </c:xVal>
          <c:yVal>
            <c:numRef>
              <c:f>公会計指標分析・財政指標組合せ分析表!$K$77:$O$77</c:f>
              <c:numCache>
                <c:formatCode>#,##0.0;"▲ "#,##0.0</c:formatCode>
                <c:ptCount val="5"/>
                <c:pt idx="0">
                  <c:v>58.2</c:v>
                </c:pt>
                <c:pt idx="1">
                  <c:v>50.3</c:v>
                </c:pt>
                <c:pt idx="2">
                  <c:v>45.9</c:v>
                </c:pt>
                <c:pt idx="3">
                  <c:v>33.6</c:v>
                </c:pt>
                <c:pt idx="4">
                  <c:v>35.299999999999997</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69077448"/>
        <c:axId val="369078232"/>
      </c:scatterChart>
      <c:valAx>
        <c:axId val="369077448"/>
        <c:scaling>
          <c:orientation val="minMax"/>
          <c:max val="10.6"/>
          <c:min val="6.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9078232"/>
        <c:crosses val="autoZero"/>
        <c:crossBetween val="midCat"/>
      </c:valAx>
      <c:valAx>
        <c:axId val="369078232"/>
        <c:scaling>
          <c:orientation val="minMax"/>
          <c:max val="63"/>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90774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東京都福生市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地方債残高の順調な減少、算入公債費等の増額もあり、実質公債費率の分子は前年度よりも減少、健全な財政運営が進められている。今後も、臨時財政対策債をはじめとする地方債に依存しない適正な財政運営に努める。</a:t>
          </a:r>
          <a:endParaRPr lang="ja-JP" altLang="ja-JP">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東京都福生市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分子要因の一つである地方債残高は順調に減少している。公営企業債等繰入見込額については、ここ数年の下水道事業会計への繰出金の増に伴い将来負担額が増加したが、将来負担額全体としては</a:t>
          </a:r>
          <a:r>
            <a:rPr kumimoji="1" lang="en-US" altLang="ja-JP" sz="1100">
              <a:solidFill>
                <a:schemeClr val="dk1"/>
              </a:solidFill>
              <a:effectLst/>
              <a:latin typeface="+mn-lt"/>
              <a:ea typeface="+mn-ea"/>
              <a:cs typeface="+mn-cs"/>
            </a:rPr>
            <a:t>225</a:t>
          </a:r>
          <a:r>
            <a:rPr kumimoji="1" lang="ja-JP" altLang="ja-JP" sz="1100">
              <a:solidFill>
                <a:schemeClr val="dk1"/>
              </a:solidFill>
              <a:effectLst/>
              <a:latin typeface="+mn-lt"/>
              <a:ea typeface="+mn-ea"/>
              <a:cs typeface="+mn-cs"/>
            </a:rPr>
            <a:t>百万円の減となった。</a:t>
          </a:r>
          <a:endParaRPr lang="ja-JP" altLang="ja-JP">
            <a:effectLst/>
          </a:endParaRPr>
        </a:p>
        <a:p>
          <a:r>
            <a:rPr kumimoji="1" lang="ja-JP" altLang="ja-JP" sz="1100">
              <a:solidFill>
                <a:schemeClr val="dk1"/>
              </a:solidFill>
              <a:effectLst/>
              <a:latin typeface="+mn-lt"/>
              <a:ea typeface="+mn-ea"/>
              <a:cs typeface="+mn-cs"/>
            </a:rPr>
            <a:t>　また、財政調整基金をはじめとした充当可能基金の増に伴い充当可能財源等も前年度比</a:t>
          </a:r>
          <a:r>
            <a:rPr kumimoji="1" lang="en-US" altLang="ja-JP" sz="1100">
              <a:solidFill>
                <a:schemeClr val="dk1"/>
              </a:solidFill>
              <a:effectLst/>
              <a:latin typeface="+mn-lt"/>
              <a:ea typeface="+mn-ea"/>
              <a:cs typeface="+mn-cs"/>
            </a:rPr>
            <a:t>475</a:t>
          </a:r>
          <a:r>
            <a:rPr kumimoji="1" lang="ja-JP" altLang="ja-JP" sz="1100">
              <a:solidFill>
                <a:schemeClr val="dk1"/>
              </a:solidFill>
              <a:effectLst/>
              <a:latin typeface="+mn-lt"/>
              <a:ea typeface="+mn-ea"/>
              <a:cs typeface="+mn-cs"/>
            </a:rPr>
            <a:t>百万円の増加となり、分子の構造全体としては前年比</a:t>
          </a:r>
          <a:r>
            <a:rPr kumimoji="1" lang="en-US" altLang="ja-JP" sz="1100">
              <a:solidFill>
                <a:schemeClr val="dk1"/>
              </a:solidFill>
              <a:effectLst/>
              <a:latin typeface="+mn-lt"/>
              <a:ea typeface="+mn-ea"/>
              <a:cs typeface="+mn-cs"/>
            </a:rPr>
            <a:t>700</a:t>
          </a:r>
          <a:r>
            <a:rPr kumimoji="1" lang="ja-JP" altLang="ja-JP" sz="1100">
              <a:solidFill>
                <a:schemeClr val="dk1"/>
              </a:solidFill>
              <a:effectLst/>
              <a:latin typeface="+mn-lt"/>
              <a:ea typeface="+mn-ea"/>
              <a:cs typeface="+mn-cs"/>
            </a:rPr>
            <a:t>百万円の減となった。</a:t>
          </a:r>
          <a:endParaRPr lang="ja-JP" altLang="ja-JP">
            <a:effectLst/>
          </a:endParaRPr>
        </a:p>
        <a:p>
          <a:r>
            <a:rPr kumimoji="1" lang="ja-JP" altLang="ja-JP" sz="1100">
              <a:solidFill>
                <a:schemeClr val="dk1"/>
              </a:solidFill>
              <a:effectLst/>
              <a:latin typeface="+mn-lt"/>
              <a:ea typeface="+mn-ea"/>
              <a:cs typeface="+mn-cs"/>
            </a:rPr>
            <a:t>　継続的な起債抑制と充当可能財源の確保により、将来世代への負担軽減と健全な財政運営を図っていく。</a:t>
          </a:r>
          <a:endParaRPr lang="ja-JP" altLang="ja-JP">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6" name="正方形/長方形 5"/>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7" name="正方形/長方形 6"/>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8" name="正方形/長方形 7"/>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9" name="正方形/長方形 8"/>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10" name="正方形/長方形 9"/>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東京都福生市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20" name="正方形/長方形 19"/>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58,554
55,195
10.16
26,689,464
25,576,518
1,112,086
11,558,424
7,257,765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8" name="正方形/長方形 27"/>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9" name="正方形/長方形 28"/>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30" name="正方形/長方形 29"/>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2" name="円/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3" name="フローチャート :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8" name="テキスト ボックス 3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9" name="テキスト ボックス 3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40" name="テキスト ボックス 3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1" name="テキスト ボックス 4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[ 62.7</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有形固定資産減価償却率は類似団体より高い水準にあるが、平成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年度に策定した公共施設等総合管理計画で定めた公共施設等の総合的かつ計画的な管理に関する基本的な方針に基づき、公共施設等の更新・統廃合・長寿命化等に向けて取組を進めていく。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7" name="テキスト ボックス 56"/>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9" name="テキスト ボックス 58"/>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1" name="テキスト ボックス 60"/>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3" name="テキスト ボックス 62"/>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5" name="テキスト ボックス 64"/>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7" name="テキスト ボックス 66"/>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66167</xdr:rowOff>
    </xdr:from>
    <xdr:to>
      <xdr:col>3</xdr:col>
      <xdr:colOff>1170940</xdr:colOff>
      <xdr:row>32</xdr:row>
      <xdr:rowOff>119126</xdr:rowOff>
    </xdr:to>
    <xdr:cxnSp macro="">
      <xdr:nvCxnSpPr>
        <xdr:cNvPr id="69" name="直線コネクタ 68"/>
        <xdr:cNvCxnSpPr/>
      </xdr:nvCxnSpPr>
      <xdr:spPr>
        <a:xfrm flipV="1">
          <a:off x="4760595" y="5304917"/>
          <a:ext cx="1270" cy="1081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122953</xdr:rowOff>
    </xdr:from>
    <xdr:ext cx="405111" cy="259045"/>
    <xdr:sp macro="" textlink="">
      <xdr:nvSpPr>
        <xdr:cNvPr id="70" name="有形固定資産減価償却率最小値テキスト"/>
        <xdr:cNvSpPr txBox="1"/>
      </xdr:nvSpPr>
      <xdr:spPr>
        <a:xfrm>
          <a:off x="4813300" y="63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3</xdr:col>
      <xdr:colOff>1082675</xdr:colOff>
      <xdr:row>32</xdr:row>
      <xdr:rowOff>119126</xdr:rowOff>
    </xdr:from>
    <xdr:to>
      <xdr:col>3</xdr:col>
      <xdr:colOff>1260475</xdr:colOff>
      <xdr:row>32</xdr:row>
      <xdr:rowOff>119126</xdr:rowOff>
    </xdr:to>
    <xdr:cxnSp macro="">
      <xdr:nvCxnSpPr>
        <xdr:cNvPr id="71" name="直線コネクタ 70"/>
        <xdr:cNvCxnSpPr/>
      </xdr:nvCxnSpPr>
      <xdr:spPr>
        <a:xfrm>
          <a:off x="4673600" y="638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12844</xdr:rowOff>
    </xdr:from>
    <xdr:ext cx="405111" cy="259045"/>
    <xdr:sp macro="" textlink="">
      <xdr:nvSpPr>
        <xdr:cNvPr id="72" name="有形固定資産減価償却率最大値テキスト"/>
        <xdr:cNvSpPr txBox="1"/>
      </xdr:nvSpPr>
      <xdr:spPr>
        <a:xfrm>
          <a:off x="4813300" y="508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a:t>
          </a:r>
          <a:endParaRPr kumimoji="1" lang="ja-JP" altLang="en-US" sz="1000" b="1">
            <a:latin typeface="ＭＳ Ｐゴシック"/>
          </a:endParaRPr>
        </a:p>
      </xdr:txBody>
    </xdr:sp>
    <xdr:clientData/>
  </xdr:oneCellAnchor>
  <xdr:twoCellAnchor>
    <xdr:from>
      <xdr:col>3</xdr:col>
      <xdr:colOff>1082675</xdr:colOff>
      <xdr:row>26</xdr:row>
      <xdr:rowOff>66167</xdr:rowOff>
    </xdr:from>
    <xdr:to>
      <xdr:col>3</xdr:col>
      <xdr:colOff>1260475</xdr:colOff>
      <xdr:row>26</xdr:row>
      <xdr:rowOff>66167</xdr:rowOff>
    </xdr:to>
    <xdr:cxnSp macro="">
      <xdr:nvCxnSpPr>
        <xdr:cNvPr id="73" name="直線コネクタ 72"/>
        <xdr:cNvCxnSpPr/>
      </xdr:nvCxnSpPr>
      <xdr:spPr>
        <a:xfrm>
          <a:off x="4673600" y="530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157370</xdr:rowOff>
    </xdr:from>
    <xdr:ext cx="405111" cy="259045"/>
    <xdr:sp macro="" textlink="">
      <xdr:nvSpPr>
        <xdr:cNvPr id="74" name="有形固定資産減価償却率平均値テキスト"/>
        <xdr:cNvSpPr txBox="1"/>
      </xdr:nvSpPr>
      <xdr:spPr>
        <a:xfrm>
          <a:off x="4813300" y="59104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7493</xdr:rowOff>
    </xdr:from>
    <xdr:to>
      <xdr:col>3</xdr:col>
      <xdr:colOff>1222375</xdr:colOff>
      <xdr:row>30</xdr:row>
      <xdr:rowOff>109093</xdr:rowOff>
    </xdr:to>
    <xdr:sp macro="" textlink="">
      <xdr:nvSpPr>
        <xdr:cNvPr id="75" name="フローチャート : 判断 74"/>
        <xdr:cNvSpPr/>
      </xdr:nvSpPr>
      <xdr:spPr>
        <a:xfrm>
          <a:off x="4711700" y="593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81788</xdr:rowOff>
    </xdr:from>
    <xdr:to>
      <xdr:col>3</xdr:col>
      <xdr:colOff>511175</xdr:colOff>
      <xdr:row>30</xdr:row>
      <xdr:rowOff>11938</xdr:rowOff>
    </xdr:to>
    <xdr:sp macro="" textlink="">
      <xdr:nvSpPr>
        <xdr:cNvPr id="76" name="フローチャート : 判断 75"/>
        <xdr:cNvSpPr/>
      </xdr:nvSpPr>
      <xdr:spPr>
        <a:xfrm>
          <a:off x="4000500" y="583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28</xdr:row>
      <xdr:rowOff>125857</xdr:rowOff>
    </xdr:from>
    <xdr:to>
      <xdr:col>3</xdr:col>
      <xdr:colOff>1222375</xdr:colOff>
      <xdr:row>29</xdr:row>
      <xdr:rowOff>56007</xdr:rowOff>
    </xdr:to>
    <xdr:sp macro="" textlink="">
      <xdr:nvSpPr>
        <xdr:cNvPr id="82" name="円/楕円 81"/>
        <xdr:cNvSpPr/>
      </xdr:nvSpPr>
      <xdr:spPr>
        <a:xfrm>
          <a:off x="4711700" y="570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27</xdr:row>
      <xdr:rowOff>148734</xdr:rowOff>
    </xdr:from>
    <xdr:ext cx="405111" cy="259045"/>
    <xdr:sp macro="" textlink="">
      <xdr:nvSpPr>
        <xdr:cNvPr id="83" name="有形固定資産減価償却率該当値テキスト"/>
        <xdr:cNvSpPr txBox="1"/>
      </xdr:nvSpPr>
      <xdr:spPr>
        <a:xfrm>
          <a:off x="4813300" y="5558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3</xdr:col>
      <xdr:colOff>409575</xdr:colOff>
      <xdr:row>28</xdr:row>
      <xdr:rowOff>125857</xdr:rowOff>
    </xdr:from>
    <xdr:to>
      <xdr:col>3</xdr:col>
      <xdr:colOff>511175</xdr:colOff>
      <xdr:row>29</xdr:row>
      <xdr:rowOff>56007</xdr:rowOff>
    </xdr:to>
    <xdr:sp macro="" textlink="">
      <xdr:nvSpPr>
        <xdr:cNvPr id="84" name="円/楕円 83"/>
        <xdr:cNvSpPr/>
      </xdr:nvSpPr>
      <xdr:spPr>
        <a:xfrm>
          <a:off x="4000500" y="570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29</xdr:row>
      <xdr:rowOff>5207</xdr:rowOff>
    </xdr:from>
    <xdr:to>
      <xdr:col>3</xdr:col>
      <xdr:colOff>1171575</xdr:colOff>
      <xdr:row>29</xdr:row>
      <xdr:rowOff>5207</xdr:rowOff>
    </xdr:to>
    <xdr:cxnSp macro="">
      <xdr:nvCxnSpPr>
        <xdr:cNvPr id="85" name="直線コネクタ 84"/>
        <xdr:cNvCxnSpPr/>
      </xdr:nvCxnSpPr>
      <xdr:spPr>
        <a:xfrm>
          <a:off x="4051300" y="5758307"/>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30</xdr:row>
      <xdr:rowOff>3065</xdr:rowOff>
    </xdr:from>
    <xdr:ext cx="405111" cy="259045"/>
    <xdr:sp macro="" textlink="">
      <xdr:nvSpPr>
        <xdr:cNvPr id="86" name="n_1aveValue有形固定資産減価償却率"/>
        <xdr:cNvSpPr txBox="1"/>
      </xdr:nvSpPr>
      <xdr:spPr>
        <a:xfrm>
          <a:off x="3836043" y="5927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72534</xdr:rowOff>
    </xdr:from>
    <xdr:ext cx="405111" cy="259045"/>
    <xdr:sp macro="" textlink="">
      <xdr:nvSpPr>
        <xdr:cNvPr id="87" name="n_1mainValue有形固定資産減価償却率"/>
        <xdr:cNvSpPr txBox="1"/>
      </xdr:nvSpPr>
      <xdr:spPr>
        <a:xfrm>
          <a:off x="3836043" y="5482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0" name="正方形/長方形 8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東京都福生市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58,554
55,195
10.16
26,689,464
25,576,518
1,112,086
11,558,424
7,257,765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5334</xdr:rowOff>
    </xdr:from>
    <xdr:to>
      <xdr:col>6</xdr:col>
      <xdr:colOff>510540</xdr:colOff>
      <xdr:row>42</xdr:row>
      <xdr:rowOff>3048</xdr:rowOff>
    </xdr:to>
    <xdr:cxnSp macro="">
      <xdr:nvCxnSpPr>
        <xdr:cNvPr id="55" name="直線コネクタ 54"/>
        <xdr:cNvCxnSpPr/>
      </xdr:nvCxnSpPr>
      <xdr:spPr>
        <a:xfrm flipV="1">
          <a:off x="4634865" y="5663184"/>
          <a:ext cx="0" cy="154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6875</xdr:rowOff>
    </xdr:from>
    <xdr:ext cx="405111" cy="259045"/>
    <xdr:sp macro="" textlink="">
      <xdr:nvSpPr>
        <xdr:cNvPr id="56" name="【道路】&#10;有形固定資産減価償却率最小値テキスト"/>
        <xdr:cNvSpPr txBox="1"/>
      </xdr:nvSpPr>
      <xdr:spPr>
        <a:xfrm>
          <a:off x="4724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a:t>
          </a:r>
          <a:endParaRPr kumimoji="1" lang="ja-JP" altLang="en-US" sz="1000" b="1">
            <a:latin typeface="ＭＳ Ｐゴシック"/>
          </a:endParaRPr>
        </a:p>
      </xdr:txBody>
    </xdr:sp>
    <xdr:clientData/>
  </xdr:oneCellAnchor>
  <xdr:twoCellAnchor>
    <xdr:from>
      <xdr:col>6</xdr:col>
      <xdr:colOff>422275</xdr:colOff>
      <xdr:row>42</xdr:row>
      <xdr:rowOff>3048</xdr:rowOff>
    </xdr:from>
    <xdr:to>
      <xdr:col>6</xdr:col>
      <xdr:colOff>600075</xdr:colOff>
      <xdr:row>42</xdr:row>
      <xdr:rowOff>3048</xdr:rowOff>
    </xdr:to>
    <xdr:cxnSp macro="">
      <xdr:nvCxnSpPr>
        <xdr:cNvPr id="57" name="直線コネクタ 56"/>
        <xdr:cNvCxnSpPr/>
      </xdr:nvCxnSpPr>
      <xdr:spPr>
        <a:xfrm>
          <a:off x="4546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123461</xdr:rowOff>
    </xdr:from>
    <xdr:ext cx="405111" cy="259045"/>
    <xdr:sp macro="" textlink="">
      <xdr:nvSpPr>
        <xdr:cNvPr id="58" name="【道路】&#10;有形固定資産減価償却率最大値テキスト"/>
        <xdr:cNvSpPr txBox="1"/>
      </xdr:nvSpPr>
      <xdr:spPr>
        <a:xfrm>
          <a:off x="4724400" y="543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6</xdr:col>
      <xdr:colOff>422275</xdr:colOff>
      <xdr:row>33</xdr:row>
      <xdr:rowOff>5334</xdr:rowOff>
    </xdr:from>
    <xdr:to>
      <xdr:col>6</xdr:col>
      <xdr:colOff>600075</xdr:colOff>
      <xdr:row>33</xdr:row>
      <xdr:rowOff>5334</xdr:rowOff>
    </xdr:to>
    <xdr:cxnSp macro="">
      <xdr:nvCxnSpPr>
        <xdr:cNvPr id="59" name="直線コネクタ 58"/>
        <xdr:cNvCxnSpPr/>
      </xdr:nvCxnSpPr>
      <xdr:spPr>
        <a:xfrm>
          <a:off x="4546600" y="566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134129</xdr:rowOff>
    </xdr:from>
    <xdr:ext cx="405111" cy="259045"/>
    <xdr:sp macro="" textlink="">
      <xdr:nvSpPr>
        <xdr:cNvPr id="60" name="【道路】&#10;有形固定資産減価償却率平均値テキスト"/>
        <xdr:cNvSpPr txBox="1"/>
      </xdr:nvSpPr>
      <xdr:spPr>
        <a:xfrm>
          <a:off x="4724400" y="630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155702</xdr:rowOff>
    </xdr:from>
    <xdr:to>
      <xdr:col>6</xdr:col>
      <xdr:colOff>561975</xdr:colOff>
      <xdr:row>37</xdr:row>
      <xdr:rowOff>85852</xdr:rowOff>
    </xdr:to>
    <xdr:sp macro="" textlink="">
      <xdr:nvSpPr>
        <xdr:cNvPr id="61" name="フローチャート : 判断 60"/>
        <xdr:cNvSpPr/>
      </xdr:nvSpPr>
      <xdr:spPr>
        <a:xfrm>
          <a:off x="4584700" y="632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61976</xdr:rowOff>
    </xdr:from>
    <xdr:to>
      <xdr:col>5</xdr:col>
      <xdr:colOff>409575</xdr:colOff>
      <xdr:row>36</xdr:row>
      <xdr:rowOff>163576</xdr:rowOff>
    </xdr:to>
    <xdr:sp macro="" textlink="">
      <xdr:nvSpPr>
        <xdr:cNvPr id="62" name="フローチャート : 判断 61"/>
        <xdr:cNvSpPr/>
      </xdr:nvSpPr>
      <xdr:spPr>
        <a:xfrm>
          <a:off x="3746500" y="62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66548</xdr:rowOff>
    </xdr:from>
    <xdr:to>
      <xdr:col>6</xdr:col>
      <xdr:colOff>561975</xdr:colOff>
      <xdr:row>35</xdr:row>
      <xdr:rowOff>168148</xdr:rowOff>
    </xdr:to>
    <xdr:sp macro="" textlink="">
      <xdr:nvSpPr>
        <xdr:cNvPr id="68" name="円/楕円 67"/>
        <xdr:cNvSpPr/>
      </xdr:nvSpPr>
      <xdr:spPr>
        <a:xfrm>
          <a:off x="4584700" y="606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89425</xdr:rowOff>
    </xdr:from>
    <xdr:ext cx="405111" cy="259045"/>
    <xdr:sp macro="" textlink="">
      <xdr:nvSpPr>
        <xdr:cNvPr id="69" name="【道路】&#10;有形固定資産減価償却率該当値テキスト"/>
        <xdr:cNvSpPr txBox="1"/>
      </xdr:nvSpPr>
      <xdr:spPr>
        <a:xfrm>
          <a:off x="4724400" y="591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100838</xdr:rowOff>
    </xdr:from>
    <xdr:to>
      <xdr:col>5</xdr:col>
      <xdr:colOff>409575</xdr:colOff>
      <xdr:row>36</xdr:row>
      <xdr:rowOff>30988</xdr:rowOff>
    </xdr:to>
    <xdr:sp macro="" textlink="">
      <xdr:nvSpPr>
        <xdr:cNvPr id="70" name="円/楕円 69"/>
        <xdr:cNvSpPr/>
      </xdr:nvSpPr>
      <xdr:spPr>
        <a:xfrm>
          <a:off x="3746500" y="610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35</xdr:row>
      <xdr:rowOff>117348</xdr:rowOff>
    </xdr:from>
    <xdr:to>
      <xdr:col>6</xdr:col>
      <xdr:colOff>511175</xdr:colOff>
      <xdr:row>35</xdr:row>
      <xdr:rowOff>151638</xdr:rowOff>
    </xdr:to>
    <xdr:cxnSp macro="">
      <xdr:nvCxnSpPr>
        <xdr:cNvPr id="71" name="直線コネクタ 70"/>
        <xdr:cNvCxnSpPr/>
      </xdr:nvCxnSpPr>
      <xdr:spPr>
        <a:xfrm flipV="1">
          <a:off x="3797300" y="611809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154703</xdr:rowOff>
    </xdr:from>
    <xdr:ext cx="405111" cy="259045"/>
    <xdr:sp macro="" textlink="">
      <xdr:nvSpPr>
        <xdr:cNvPr id="72" name="n_1aveValue【道路】&#10;有形固定資産減価償却率"/>
        <xdr:cNvSpPr txBox="1"/>
      </xdr:nvSpPr>
      <xdr:spPr>
        <a:xfrm>
          <a:off x="3582043" y="632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47515</xdr:rowOff>
    </xdr:from>
    <xdr:ext cx="405111" cy="259045"/>
    <xdr:sp macro="" textlink="">
      <xdr:nvSpPr>
        <xdr:cNvPr id="73" name="n_1mainValue【道路】&#10;有形固定資産減価償却率"/>
        <xdr:cNvSpPr txBox="1"/>
      </xdr:nvSpPr>
      <xdr:spPr>
        <a:xfrm>
          <a:off x="3582043" y="587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102489</xdr:rowOff>
    </xdr:from>
    <xdr:to>
      <xdr:col>15</xdr:col>
      <xdr:colOff>180340</xdr:colOff>
      <xdr:row>41</xdr:row>
      <xdr:rowOff>44653</xdr:rowOff>
    </xdr:to>
    <xdr:cxnSp macro="">
      <xdr:nvCxnSpPr>
        <xdr:cNvPr id="95" name="直線コネクタ 94"/>
        <xdr:cNvCxnSpPr/>
      </xdr:nvCxnSpPr>
      <xdr:spPr>
        <a:xfrm flipV="1">
          <a:off x="10476865" y="5931789"/>
          <a:ext cx="0" cy="1142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48480</xdr:rowOff>
    </xdr:from>
    <xdr:ext cx="469744" cy="259045"/>
    <xdr:sp macro="" textlink="">
      <xdr:nvSpPr>
        <xdr:cNvPr id="96" name="【道路】&#10;一人当たり延長最小値テキスト"/>
        <xdr:cNvSpPr txBox="1"/>
      </xdr:nvSpPr>
      <xdr:spPr>
        <a:xfrm>
          <a:off x="10566400" y="707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1.940</a:t>
          </a:r>
          <a:endParaRPr kumimoji="1" lang="ja-JP" altLang="en-US" sz="1000" b="1">
            <a:latin typeface="ＭＳ Ｐゴシック"/>
          </a:endParaRPr>
        </a:p>
      </xdr:txBody>
    </xdr:sp>
    <xdr:clientData/>
  </xdr:oneCellAnchor>
  <xdr:twoCellAnchor>
    <xdr:from>
      <xdr:col>15</xdr:col>
      <xdr:colOff>92075</xdr:colOff>
      <xdr:row>41</xdr:row>
      <xdr:rowOff>44653</xdr:rowOff>
    </xdr:from>
    <xdr:to>
      <xdr:col>15</xdr:col>
      <xdr:colOff>269875</xdr:colOff>
      <xdr:row>41</xdr:row>
      <xdr:rowOff>44653</xdr:rowOff>
    </xdr:to>
    <xdr:cxnSp macro="">
      <xdr:nvCxnSpPr>
        <xdr:cNvPr id="97" name="直線コネクタ 96"/>
        <xdr:cNvCxnSpPr/>
      </xdr:nvCxnSpPr>
      <xdr:spPr>
        <a:xfrm>
          <a:off x="10388600" y="707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49166</xdr:rowOff>
    </xdr:from>
    <xdr:ext cx="534377" cy="259045"/>
    <xdr:sp macro="" textlink="">
      <xdr:nvSpPr>
        <xdr:cNvPr id="98" name="【道路】&#10;一人当たり延長最大値テキスト"/>
        <xdr:cNvSpPr txBox="1"/>
      </xdr:nvSpPr>
      <xdr:spPr>
        <a:xfrm>
          <a:off x="10566400" y="570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26.925</a:t>
          </a:r>
          <a:endParaRPr kumimoji="1" lang="ja-JP" altLang="en-US" sz="1000" b="1">
            <a:latin typeface="ＭＳ Ｐゴシック"/>
          </a:endParaRPr>
        </a:p>
      </xdr:txBody>
    </xdr:sp>
    <xdr:clientData/>
  </xdr:oneCellAnchor>
  <xdr:twoCellAnchor>
    <xdr:from>
      <xdr:col>15</xdr:col>
      <xdr:colOff>92075</xdr:colOff>
      <xdr:row>34</xdr:row>
      <xdr:rowOff>102489</xdr:rowOff>
    </xdr:from>
    <xdr:to>
      <xdr:col>15</xdr:col>
      <xdr:colOff>269875</xdr:colOff>
      <xdr:row>34</xdr:row>
      <xdr:rowOff>102489</xdr:rowOff>
    </xdr:to>
    <xdr:cxnSp macro="">
      <xdr:nvCxnSpPr>
        <xdr:cNvPr id="99" name="直線コネクタ 98"/>
        <xdr:cNvCxnSpPr/>
      </xdr:nvCxnSpPr>
      <xdr:spPr>
        <a:xfrm>
          <a:off x="10388600" y="5931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95872</xdr:rowOff>
    </xdr:from>
    <xdr:ext cx="469744" cy="259045"/>
    <xdr:sp macro="" textlink="">
      <xdr:nvSpPr>
        <xdr:cNvPr id="100" name="【道路】&#10;一人当たり延長平均値テキスト"/>
        <xdr:cNvSpPr txBox="1"/>
      </xdr:nvSpPr>
      <xdr:spPr>
        <a:xfrm>
          <a:off x="10566400" y="6610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72995</xdr:rowOff>
    </xdr:from>
    <xdr:to>
      <xdr:col>15</xdr:col>
      <xdr:colOff>231775</xdr:colOff>
      <xdr:row>40</xdr:row>
      <xdr:rowOff>3145</xdr:rowOff>
    </xdr:to>
    <xdr:sp macro="" textlink="">
      <xdr:nvSpPr>
        <xdr:cNvPr id="101" name="フローチャート : 判断 100"/>
        <xdr:cNvSpPr/>
      </xdr:nvSpPr>
      <xdr:spPr>
        <a:xfrm>
          <a:off x="10426700" y="675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107193</xdr:rowOff>
    </xdr:from>
    <xdr:to>
      <xdr:col>14</xdr:col>
      <xdr:colOff>79375</xdr:colOff>
      <xdr:row>40</xdr:row>
      <xdr:rowOff>37343</xdr:rowOff>
    </xdr:to>
    <xdr:sp macro="" textlink="">
      <xdr:nvSpPr>
        <xdr:cNvPr id="102" name="フローチャート : 判断 101"/>
        <xdr:cNvSpPr/>
      </xdr:nvSpPr>
      <xdr:spPr>
        <a:xfrm>
          <a:off x="9588500" y="679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157439</xdr:rowOff>
    </xdr:from>
    <xdr:to>
      <xdr:col>15</xdr:col>
      <xdr:colOff>231775</xdr:colOff>
      <xdr:row>41</xdr:row>
      <xdr:rowOff>87589</xdr:rowOff>
    </xdr:to>
    <xdr:sp macro="" textlink="">
      <xdr:nvSpPr>
        <xdr:cNvPr id="108" name="円/楕円 107"/>
        <xdr:cNvSpPr/>
      </xdr:nvSpPr>
      <xdr:spPr>
        <a:xfrm>
          <a:off x="10426700" y="701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72366</xdr:rowOff>
    </xdr:from>
    <xdr:ext cx="469744" cy="259045"/>
    <xdr:sp macro="" textlink="">
      <xdr:nvSpPr>
        <xdr:cNvPr id="109" name="【道路】&#10;一人当たり延長該当値テキスト"/>
        <xdr:cNvSpPr txBox="1"/>
      </xdr:nvSpPr>
      <xdr:spPr>
        <a:xfrm>
          <a:off x="10566400" y="69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2.112</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157531</xdr:rowOff>
    </xdr:from>
    <xdr:to>
      <xdr:col>14</xdr:col>
      <xdr:colOff>79375</xdr:colOff>
      <xdr:row>41</xdr:row>
      <xdr:rowOff>87681</xdr:rowOff>
    </xdr:to>
    <xdr:sp macro="" textlink="">
      <xdr:nvSpPr>
        <xdr:cNvPr id="110" name="円/楕円 109"/>
        <xdr:cNvSpPr/>
      </xdr:nvSpPr>
      <xdr:spPr>
        <a:xfrm>
          <a:off x="9588500" y="701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41</xdr:row>
      <xdr:rowOff>36789</xdr:rowOff>
    </xdr:from>
    <xdr:to>
      <xdr:col>15</xdr:col>
      <xdr:colOff>180975</xdr:colOff>
      <xdr:row>41</xdr:row>
      <xdr:rowOff>36881</xdr:rowOff>
    </xdr:to>
    <xdr:cxnSp macro="">
      <xdr:nvCxnSpPr>
        <xdr:cNvPr id="111" name="直線コネクタ 110"/>
        <xdr:cNvCxnSpPr/>
      </xdr:nvCxnSpPr>
      <xdr:spPr>
        <a:xfrm flipV="1">
          <a:off x="9639300" y="7066239"/>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38</xdr:row>
      <xdr:rowOff>53870</xdr:rowOff>
    </xdr:from>
    <xdr:ext cx="469744" cy="259045"/>
    <xdr:sp macro="" textlink="">
      <xdr:nvSpPr>
        <xdr:cNvPr id="112" name="n_1aveValue【道路】&#10;一人当たり延長"/>
        <xdr:cNvSpPr txBox="1"/>
      </xdr:nvSpPr>
      <xdr:spPr>
        <a:xfrm>
          <a:off x="9391727" y="656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78808</xdr:rowOff>
    </xdr:from>
    <xdr:ext cx="469744" cy="259045"/>
    <xdr:sp macro="" textlink="">
      <xdr:nvSpPr>
        <xdr:cNvPr id="113" name="n_1mainValue【道路】&#10;一人当たり延長"/>
        <xdr:cNvSpPr txBox="1"/>
      </xdr:nvSpPr>
      <xdr:spPr>
        <a:xfrm>
          <a:off x="9391727" y="710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4" name="直線コネクタ 12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5" name="テキスト ボックス 124"/>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6" name="直線コネクタ 12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7" name="テキスト ボックス 12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8" name="直線コネクタ 12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9" name="テキスト ボックス 12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0" name="直線コネクタ 12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1" name="テキスト ボックス 13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2" name="直線コネクタ 13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3" name="テキスト ボックス 13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127635</xdr:rowOff>
    </xdr:to>
    <xdr:cxnSp macro="">
      <xdr:nvCxnSpPr>
        <xdr:cNvPr id="137" name="直線コネクタ 136"/>
        <xdr:cNvCxnSpPr/>
      </xdr:nvCxnSpPr>
      <xdr:spPr>
        <a:xfrm flipV="1">
          <a:off x="4634865" y="953833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131462</xdr:rowOff>
    </xdr:from>
    <xdr:ext cx="340478" cy="259045"/>
    <xdr:sp macro="" textlink="">
      <xdr:nvSpPr>
        <xdr:cNvPr id="138" name="【橋りょう・トンネル】&#10;有形固定資産減価償却率最小値テキスト"/>
        <xdr:cNvSpPr txBox="1"/>
      </xdr:nvSpPr>
      <xdr:spPr>
        <a:xfrm>
          <a:off x="4724400" y="109328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422275</xdr:colOff>
      <xdr:row>63</xdr:row>
      <xdr:rowOff>127635</xdr:rowOff>
    </xdr:from>
    <xdr:to>
      <xdr:col>6</xdr:col>
      <xdr:colOff>600075</xdr:colOff>
      <xdr:row>63</xdr:row>
      <xdr:rowOff>127635</xdr:rowOff>
    </xdr:to>
    <xdr:cxnSp macro="">
      <xdr:nvCxnSpPr>
        <xdr:cNvPr id="139" name="直線コネクタ 138"/>
        <xdr:cNvCxnSpPr/>
      </xdr:nvCxnSpPr>
      <xdr:spPr>
        <a:xfrm>
          <a:off x="4546600" y="109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140" name="【橋りょう・トンネ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141" name="直線コネクタ 140"/>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47642</xdr:rowOff>
    </xdr:from>
    <xdr:ext cx="405111" cy="259045"/>
    <xdr:sp macro="" textlink="">
      <xdr:nvSpPr>
        <xdr:cNvPr id="142" name="【橋りょう・トンネル】&#10;有形固定資産減価償却率平均値テキスト"/>
        <xdr:cNvSpPr txBox="1"/>
      </xdr:nvSpPr>
      <xdr:spPr>
        <a:xfrm>
          <a:off x="4724400" y="99917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69215</xdr:rowOff>
    </xdr:from>
    <xdr:to>
      <xdr:col>6</xdr:col>
      <xdr:colOff>561975</xdr:colOff>
      <xdr:row>58</xdr:row>
      <xdr:rowOff>170815</xdr:rowOff>
    </xdr:to>
    <xdr:sp macro="" textlink="">
      <xdr:nvSpPr>
        <xdr:cNvPr id="143" name="フローチャート : 判断 142"/>
        <xdr:cNvSpPr/>
      </xdr:nvSpPr>
      <xdr:spPr>
        <a:xfrm>
          <a:off x="45847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93980</xdr:rowOff>
    </xdr:from>
    <xdr:to>
      <xdr:col>5</xdr:col>
      <xdr:colOff>409575</xdr:colOff>
      <xdr:row>59</xdr:row>
      <xdr:rowOff>24130</xdr:rowOff>
    </xdr:to>
    <xdr:sp macro="" textlink="">
      <xdr:nvSpPr>
        <xdr:cNvPr id="144" name="フローチャート : 判断 143"/>
        <xdr:cNvSpPr/>
      </xdr:nvSpPr>
      <xdr:spPr>
        <a:xfrm>
          <a:off x="3746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86360</xdr:rowOff>
    </xdr:from>
    <xdr:to>
      <xdr:col>6</xdr:col>
      <xdr:colOff>561975</xdr:colOff>
      <xdr:row>56</xdr:row>
      <xdr:rowOff>16510</xdr:rowOff>
    </xdr:to>
    <xdr:sp macro="" textlink="">
      <xdr:nvSpPr>
        <xdr:cNvPr id="150" name="円/楕円 149"/>
        <xdr:cNvSpPr/>
      </xdr:nvSpPr>
      <xdr:spPr>
        <a:xfrm>
          <a:off x="4584700" y="951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10812</xdr:rowOff>
    </xdr:from>
    <xdr:ext cx="405111" cy="259045"/>
    <xdr:sp macro="" textlink="">
      <xdr:nvSpPr>
        <xdr:cNvPr id="151" name="【橋りょう・トンネル】&#10;有形固定資産減価償却率該当値テキスト"/>
        <xdr:cNvSpPr txBox="1"/>
      </xdr:nvSpPr>
      <xdr:spPr>
        <a:xfrm>
          <a:off x="4724400" y="9440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8255</xdr:rowOff>
    </xdr:from>
    <xdr:to>
      <xdr:col>5</xdr:col>
      <xdr:colOff>409575</xdr:colOff>
      <xdr:row>55</xdr:row>
      <xdr:rowOff>109855</xdr:rowOff>
    </xdr:to>
    <xdr:sp macro="" textlink="">
      <xdr:nvSpPr>
        <xdr:cNvPr id="152" name="円/楕円 151"/>
        <xdr:cNvSpPr/>
      </xdr:nvSpPr>
      <xdr:spPr>
        <a:xfrm>
          <a:off x="3746500" y="943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55</xdr:row>
      <xdr:rowOff>59055</xdr:rowOff>
    </xdr:from>
    <xdr:to>
      <xdr:col>6</xdr:col>
      <xdr:colOff>511175</xdr:colOff>
      <xdr:row>55</xdr:row>
      <xdr:rowOff>137160</xdr:rowOff>
    </xdr:to>
    <xdr:cxnSp macro="">
      <xdr:nvCxnSpPr>
        <xdr:cNvPr id="153" name="直線コネクタ 152"/>
        <xdr:cNvCxnSpPr/>
      </xdr:nvCxnSpPr>
      <xdr:spPr>
        <a:xfrm>
          <a:off x="3797300" y="9488805"/>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15257</xdr:rowOff>
    </xdr:from>
    <xdr:ext cx="405111" cy="259045"/>
    <xdr:sp macro="" textlink="">
      <xdr:nvSpPr>
        <xdr:cNvPr id="154" name="n_1aveValue【橋りょう・トンネル】&#10;有形固定資産減価償却率"/>
        <xdr:cNvSpPr txBox="1"/>
      </xdr:nvSpPr>
      <xdr:spPr>
        <a:xfrm>
          <a:off x="3582043"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5</xdr:col>
      <xdr:colOff>143518</xdr:colOff>
      <xdr:row>53</xdr:row>
      <xdr:rowOff>126382</xdr:rowOff>
    </xdr:from>
    <xdr:ext cx="405111" cy="259045"/>
    <xdr:sp macro="" textlink="">
      <xdr:nvSpPr>
        <xdr:cNvPr id="155" name="n_1mainValue【橋りょう・トンネル】&#10;有形固定資産減価償却率"/>
        <xdr:cNvSpPr txBox="1"/>
      </xdr:nvSpPr>
      <xdr:spPr>
        <a:xfrm>
          <a:off x="3582043" y="921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42,846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7" name="テキスト ボックス 16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9" name="テキスト ボックス 16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1" name="テキスト ボックス 17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3" name="テキスト ボックス 17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5" name="テキスト ボックス 17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7" name="テキスト ボックス 17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153178</xdr:rowOff>
    </xdr:from>
    <xdr:to>
      <xdr:col>15</xdr:col>
      <xdr:colOff>180340</xdr:colOff>
      <xdr:row>64</xdr:row>
      <xdr:rowOff>73709</xdr:rowOff>
    </xdr:to>
    <xdr:cxnSp macro="">
      <xdr:nvCxnSpPr>
        <xdr:cNvPr id="179" name="直線コネクタ 178"/>
        <xdr:cNvCxnSpPr/>
      </xdr:nvCxnSpPr>
      <xdr:spPr>
        <a:xfrm flipV="1">
          <a:off x="10476865" y="9754378"/>
          <a:ext cx="0" cy="1292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77536</xdr:rowOff>
    </xdr:from>
    <xdr:ext cx="469744" cy="259045"/>
    <xdr:sp macro="" textlink="">
      <xdr:nvSpPr>
        <xdr:cNvPr id="180" name="【橋りょう・トンネル】&#10;一人当たり有形固定資産（償却資産）額最小値テキスト"/>
        <xdr:cNvSpPr txBox="1"/>
      </xdr:nvSpPr>
      <xdr:spPr>
        <a:xfrm>
          <a:off x="10566400" y="1105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1,961</a:t>
          </a:r>
          <a:endParaRPr kumimoji="1" lang="ja-JP" altLang="en-US" sz="1000" b="1">
            <a:latin typeface="ＭＳ Ｐゴシック"/>
          </a:endParaRPr>
        </a:p>
      </xdr:txBody>
    </xdr:sp>
    <xdr:clientData/>
  </xdr:oneCellAnchor>
  <xdr:twoCellAnchor>
    <xdr:from>
      <xdr:col>15</xdr:col>
      <xdr:colOff>92075</xdr:colOff>
      <xdr:row>64</xdr:row>
      <xdr:rowOff>73709</xdr:rowOff>
    </xdr:from>
    <xdr:to>
      <xdr:col>15</xdr:col>
      <xdr:colOff>269875</xdr:colOff>
      <xdr:row>64</xdr:row>
      <xdr:rowOff>73709</xdr:rowOff>
    </xdr:to>
    <xdr:cxnSp macro="">
      <xdr:nvCxnSpPr>
        <xdr:cNvPr id="181" name="直線コネクタ 180"/>
        <xdr:cNvCxnSpPr/>
      </xdr:nvCxnSpPr>
      <xdr:spPr>
        <a:xfrm>
          <a:off x="10388600" y="11046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99855</xdr:rowOff>
    </xdr:from>
    <xdr:ext cx="690189" cy="259045"/>
    <xdr:sp macro="" textlink="">
      <xdr:nvSpPr>
        <xdr:cNvPr id="182" name="【橋りょう・トンネル】&#10;一人当たり有形固定資産（償却資産）額最大値テキスト"/>
        <xdr:cNvSpPr txBox="1"/>
      </xdr:nvSpPr>
      <xdr:spPr>
        <a:xfrm>
          <a:off x="10566400" y="95296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1,019,387</a:t>
          </a:r>
          <a:endParaRPr kumimoji="1" lang="ja-JP" altLang="en-US" sz="1000" b="1">
            <a:latin typeface="ＭＳ Ｐゴシック"/>
          </a:endParaRPr>
        </a:p>
      </xdr:txBody>
    </xdr:sp>
    <xdr:clientData/>
  </xdr:oneCellAnchor>
  <xdr:twoCellAnchor>
    <xdr:from>
      <xdr:col>15</xdr:col>
      <xdr:colOff>92075</xdr:colOff>
      <xdr:row>56</xdr:row>
      <xdr:rowOff>153178</xdr:rowOff>
    </xdr:from>
    <xdr:to>
      <xdr:col>15</xdr:col>
      <xdr:colOff>269875</xdr:colOff>
      <xdr:row>56</xdr:row>
      <xdr:rowOff>153178</xdr:rowOff>
    </xdr:to>
    <xdr:cxnSp macro="">
      <xdr:nvCxnSpPr>
        <xdr:cNvPr id="183" name="直線コネクタ 182"/>
        <xdr:cNvCxnSpPr/>
      </xdr:nvCxnSpPr>
      <xdr:spPr>
        <a:xfrm>
          <a:off x="10388600" y="9754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41951</xdr:rowOff>
    </xdr:from>
    <xdr:ext cx="599010" cy="259045"/>
    <xdr:sp macro="" textlink="">
      <xdr:nvSpPr>
        <xdr:cNvPr id="184" name="【橋りょう・トンネル】&#10;一人当たり有形固定資産（償却資産）額平均値テキスト"/>
        <xdr:cNvSpPr txBox="1"/>
      </xdr:nvSpPr>
      <xdr:spPr>
        <a:xfrm>
          <a:off x="10566400" y="10671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139,981</a:t>
          </a:r>
          <a:endParaRPr kumimoji="1" lang="ja-JP" altLang="en-US" sz="1000" b="1">
            <a:solidFill>
              <a:srgbClr val="000080"/>
            </a:solidFill>
            <a:latin typeface="ＭＳ Ｐゴシック"/>
          </a:endParaRPr>
        </a:p>
      </xdr:txBody>
    </xdr:sp>
    <xdr:clientData/>
  </xdr:oneCellAnchor>
  <xdr:twoCellAnchor>
    <xdr:from>
      <xdr:col>15</xdr:col>
      <xdr:colOff>130175</xdr:colOff>
      <xdr:row>63</xdr:row>
      <xdr:rowOff>19074</xdr:rowOff>
    </xdr:from>
    <xdr:to>
      <xdr:col>15</xdr:col>
      <xdr:colOff>231775</xdr:colOff>
      <xdr:row>63</xdr:row>
      <xdr:rowOff>120674</xdr:rowOff>
    </xdr:to>
    <xdr:sp macro="" textlink="">
      <xdr:nvSpPr>
        <xdr:cNvPr id="185" name="フローチャート : 判断 184"/>
        <xdr:cNvSpPr/>
      </xdr:nvSpPr>
      <xdr:spPr>
        <a:xfrm>
          <a:off x="10426700" y="108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63</xdr:row>
      <xdr:rowOff>54111</xdr:rowOff>
    </xdr:from>
    <xdr:to>
      <xdr:col>14</xdr:col>
      <xdr:colOff>79375</xdr:colOff>
      <xdr:row>63</xdr:row>
      <xdr:rowOff>155711</xdr:rowOff>
    </xdr:to>
    <xdr:sp macro="" textlink="">
      <xdr:nvSpPr>
        <xdr:cNvPr id="186" name="フローチャート : 判断 185"/>
        <xdr:cNvSpPr/>
      </xdr:nvSpPr>
      <xdr:spPr>
        <a:xfrm>
          <a:off x="9588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64</xdr:row>
      <xdr:rowOff>11550</xdr:rowOff>
    </xdr:from>
    <xdr:to>
      <xdr:col>15</xdr:col>
      <xdr:colOff>231775</xdr:colOff>
      <xdr:row>64</xdr:row>
      <xdr:rowOff>113150</xdr:rowOff>
    </xdr:to>
    <xdr:sp macro="" textlink="">
      <xdr:nvSpPr>
        <xdr:cNvPr id="192" name="円/楕円 191"/>
        <xdr:cNvSpPr/>
      </xdr:nvSpPr>
      <xdr:spPr>
        <a:xfrm>
          <a:off x="10426700" y="109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97927</xdr:rowOff>
    </xdr:from>
    <xdr:ext cx="534377" cy="259045"/>
    <xdr:sp macro="" textlink="">
      <xdr:nvSpPr>
        <xdr:cNvPr id="193" name="【橋りょう・トンネル】&#10;一人当たり有形固定資産（償却資産）額該当値テキスト"/>
        <xdr:cNvSpPr txBox="1"/>
      </xdr:nvSpPr>
      <xdr:spPr>
        <a:xfrm>
          <a:off x="10566400" y="1089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10,906</a:t>
          </a:r>
          <a:endParaRPr kumimoji="1" lang="ja-JP" altLang="en-US" sz="1000" b="1">
            <a:solidFill>
              <a:srgbClr val="FF0000"/>
            </a:solidFill>
            <a:latin typeface="ＭＳ Ｐゴシック"/>
          </a:endParaRPr>
        </a:p>
      </xdr:txBody>
    </xdr:sp>
    <xdr:clientData/>
  </xdr:oneCellAnchor>
  <xdr:twoCellAnchor>
    <xdr:from>
      <xdr:col>13</xdr:col>
      <xdr:colOff>663575</xdr:colOff>
      <xdr:row>64</xdr:row>
      <xdr:rowOff>12453</xdr:rowOff>
    </xdr:from>
    <xdr:to>
      <xdr:col>14</xdr:col>
      <xdr:colOff>79375</xdr:colOff>
      <xdr:row>64</xdr:row>
      <xdr:rowOff>114053</xdr:rowOff>
    </xdr:to>
    <xdr:sp macro="" textlink="">
      <xdr:nvSpPr>
        <xdr:cNvPr id="194" name="円/楕円 193"/>
        <xdr:cNvSpPr/>
      </xdr:nvSpPr>
      <xdr:spPr>
        <a:xfrm>
          <a:off x="9588500" y="1098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64</xdr:row>
      <xdr:rowOff>62350</xdr:rowOff>
    </xdr:from>
    <xdr:to>
      <xdr:col>15</xdr:col>
      <xdr:colOff>180975</xdr:colOff>
      <xdr:row>64</xdr:row>
      <xdr:rowOff>63253</xdr:rowOff>
    </xdr:to>
    <xdr:cxnSp macro="">
      <xdr:nvCxnSpPr>
        <xdr:cNvPr id="195" name="直線コネクタ 194"/>
        <xdr:cNvCxnSpPr/>
      </xdr:nvCxnSpPr>
      <xdr:spPr>
        <a:xfrm flipV="1">
          <a:off x="9639300" y="11035150"/>
          <a:ext cx="838200" cy="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62</xdr:row>
      <xdr:rowOff>788</xdr:rowOff>
    </xdr:from>
    <xdr:ext cx="599010" cy="259045"/>
    <xdr:sp macro="" textlink="">
      <xdr:nvSpPr>
        <xdr:cNvPr id="196" name="n_1aveValue【橋りょう・トンネル】&#10;一人当たり有形固定資産（償却資産）額"/>
        <xdr:cNvSpPr txBox="1"/>
      </xdr:nvSpPr>
      <xdr:spPr>
        <a:xfrm>
          <a:off x="9327094"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112,393</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105180</xdr:rowOff>
    </xdr:from>
    <xdr:ext cx="534377" cy="259045"/>
    <xdr:sp macro="" textlink="">
      <xdr:nvSpPr>
        <xdr:cNvPr id="197" name="n_1mainValue【橋りょう・トンネル】&#10;一人当たり有形固定資産（償却資産）額"/>
        <xdr:cNvSpPr txBox="1"/>
      </xdr:nvSpPr>
      <xdr:spPr>
        <a:xfrm>
          <a:off x="9359411" y="1107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8" name="テキスト ボックス 20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9" name="直線コネクタ 20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0" name="テキスト ボックス 20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1" name="直線コネクタ 21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2" name="テキスト ボックス 21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3" name="直線コネクタ 21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4" name="テキスト ボックス 21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5" name="直線コネクタ 21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6" name="テキスト ボックス 21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7" name="直線コネクタ 21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8" name="テキスト ボックス 21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88392</xdr:rowOff>
    </xdr:from>
    <xdr:to>
      <xdr:col>6</xdr:col>
      <xdr:colOff>510540</xdr:colOff>
      <xdr:row>85</xdr:row>
      <xdr:rowOff>97537</xdr:rowOff>
    </xdr:to>
    <xdr:cxnSp macro="">
      <xdr:nvCxnSpPr>
        <xdr:cNvPr id="220" name="直線コネクタ 219"/>
        <xdr:cNvCxnSpPr/>
      </xdr:nvCxnSpPr>
      <xdr:spPr>
        <a:xfrm flipV="1">
          <a:off x="4634865" y="13461492"/>
          <a:ext cx="0" cy="1209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101364</xdr:rowOff>
    </xdr:from>
    <xdr:ext cx="405111" cy="259045"/>
    <xdr:sp macro="" textlink="">
      <xdr:nvSpPr>
        <xdr:cNvPr id="221" name="【公営住宅】&#10;有形固定資産減価償却率最小値テキスト"/>
        <xdr:cNvSpPr txBox="1"/>
      </xdr:nvSpPr>
      <xdr:spPr>
        <a:xfrm>
          <a:off x="4724400" y="14674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85</xdr:row>
      <xdr:rowOff>97537</xdr:rowOff>
    </xdr:from>
    <xdr:to>
      <xdr:col>6</xdr:col>
      <xdr:colOff>600075</xdr:colOff>
      <xdr:row>85</xdr:row>
      <xdr:rowOff>97537</xdr:rowOff>
    </xdr:to>
    <xdr:cxnSp macro="">
      <xdr:nvCxnSpPr>
        <xdr:cNvPr id="222" name="直線コネクタ 221"/>
        <xdr:cNvCxnSpPr/>
      </xdr:nvCxnSpPr>
      <xdr:spPr>
        <a:xfrm>
          <a:off x="4546600" y="146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35069</xdr:rowOff>
    </xdr:from>
    <xdr:ext cx="405111" cy="259045"/>
    <xdr:sp macro="" textlink="">
      <xdr:nvSpPr>
        <xdr:cNvPr id="223" name="【公営住宅】&#10;有形固定資産減価償却率最大値テキスト"/>
        <xdr:cNvSpPr txBox="1"/>
      </xdr:nvSpPr>
      <xdr:spPr>
        <a:xfrm>
          <a:off x="4724400" y="1323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78</xdr:row>
      <xdr:rowOff>88392</xdr:rowOff>
    </xdr:from>
    <xdr:to>
      <xdr:col>6</xdr:col>
      <xdr:colOff>600075</xdr:colOff>
      <xdr:row>78</xdr:row>
      <xdr:rowOff>88392</xdr:rowOff>
    </xdr:to>
    <xdr:cxnSp macro="">
      <xdr:nvCxnSpPr>
        <xdr:cNvPr id="224" name="直線コネクタ 223"/>
        <xdr:cNvCxnSpPr/>
      </xdr:nvCxnSpPr>
      <xdr:spPr>
        <a:xfrm>
          <a:off x="4546600" y="134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113047</xdr:rowOff>
    </xdr:from>
    <xdr:ext cx="405111" cy="259045"/>
    <xdr:sp macro="" textlink="">
      <xdr:nvSpPr>
        <xdr:cNvPr id="225" name="【公営住宅】&#10;有形固定資産減価償却率平均値テキスト"/>
        <xdr:cNvSpPr txBox="1"/>
      </xdr:nvSpPr>
      <xdr:spPr>
        <a:xfrm>
          <a:off x="4724400" y="13657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90170</xdr:rowOff>
    </xdr:from>
    <xdr:to>
      <xdr:col>6</xdr:col>
      <xdr:colOff>561975</xdr:colOff>
      <xdr:row>81</xdr:row>
      <xdr:rowOff>20320</xdr:rowOff>
    </xdr:to>
    <xdr:sp macro="" textlink="">
      <xdr:nvSpPr>
        <xdr:cNvPr id="226" name="フローチャート : 判断 225"/>
        <xdr:cNvSpPr/>
      </xdr:nvSpPr>
      <xdr:spPr>
        <a:xfrm>
          <a:off x="45847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46737</xdr:rowOff>
    </xdr:from>
    <xdr:to>
      <xdr:col>5</xdr:col>
      <xdr:colOff>409575</xdr:colOff>
      <xdr:row>80</xdr:row>
      <xdr:rowOff>148337</xdr:rowOff>
    </xdr:to>
    <xdr:sp macro="" textlink="">
      <xdr:nvSpPr>
        <xdr:cNvPr id="227" name="フローチャート : 判断 226"/>
        <xdr:cNvSpPr/>
      </xdr:nvSpPr>
      <xdr:spPr>
        <a:xfrm>
          <a:off x="3746500" y="1376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71882</xdr:rowOff>
    </xdr:from>
    <xdr:to>
      <xdr:col>6</xdr:col>
      <xdr:colOff>561975</xdr:colOff>
      <xdr:row>83</xdr:row>
      <xdr:rowOff>2032</xdr:rowOff>
    </xdr:to>
    <xdr:sp macro="" textlink="">
      <xdr:nvSpPr>
        <xdr:cNvPr id="233" name="円/楕円 232"/>
        <xdr:cNvSpPr/>
      </xdr:nvSpPr>
      <xdr:spPr>
        <a:xfrm>
          <a:off x="4584700" y="1413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82</xdr:row>
      <xdr:rowOff>50309</xdr:rowOff>
    </xdr:from>
    <xdr:ext cx="405111" cy="259045"/>
    <xdr:sp macro="" textlink="">
      <xdr:nvSpPr>
        <xdr:cNvPr id="234" name="【公営住宅】&#10;有形固定資産減価償却率該当値テキスト"/>
        <xdr:cNvSpPr txBox="1"/>
      </xdr:nvSpPr>
      <xdr:spPr>
        <a:xfrm>
          <a:off x="4724400" y="1410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87885</xdr:rowOff>
    </xdr:from>
    <xdr:to>
      <xdr:col>5</xdr:col>
      <xdr:colOff>409575</xdr:colOff>
      <xdr:row>83</xdr:row>
      <xdr:rowOff>18035</xdr:rowOff>
    </xdr:to>
    <xdr:sp macro="" textlink="">
      <xdr:nvSpPr>
        <xdr:cNvPr id="235" name="円/楕円 234"/>
        <xdr:cNvSpPr/>
      </xdr:nvSpPr>
      <xdr:spPr>
        <a:xfrm>
          <a:off x="3746500" y="141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82</xdr:row>
      <xdr:rowOff>122682</xdr:rowOff>
    </xdr:from>
    <xdr:to>
      <xdr:col>6</xdr:col>
      <xdr:colOff>511175</xdr:colOff>
      <xdr:row>82</xdr:row>
      <xdr:rowOff>138685</xdr:rowOff>
    </xdr:to>
    <xdr:cxnSp macro="">
      <xdr:nvCxnSpPr>
        <xdr:cNvPr id="236" name="直線コネクタ 235"/>
        <xdr:cNvCxnSpPr/>
      </xdr:nvCxnSpPr>
      <xdr:spPr>
        <a:xfrm flipV="1">
          <a:off x="3797300" y="14181582"/>
          <a:ext cx="8382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78</xdr:row>
      <xdr:rowOff>164864</xdr:rowOff>
    </xdr:from>
    <xdr:ext cx="405111" cy="259045"/>
    <xdr:sp macro="" textlink="">
      <xdr:nvSpPr>
        <xdr:cNvPr id="237" name="n_1aveValue【公営住宅】&#10;有形固定資産減価償却率"/>
        <xdr:cNvSpPr txBox="1"/>
      </xdr:nvSpPr>
      <xdr:spPr>
        <a:xfrm>
          <a:off x="3582043" y="13537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9162</xdr:rowOff>
    </xdr:from>
    <xdr:ext cx="405111" cy="259045"/>
    <xdr:sp macro="" textlink="">
      <xdr:nvSpPr>
        <xdr:cNvPr id="238" name="n_1mainValue【公営住宅】&#10;有形固定資産減価償却率"/>
        <xdr:cNvSpPr txBox="1"/>
      </xdr:nvSpPr>
      <xdr:spPr>
        <a:xfrm>
          <a:off x="3582043" y="1423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9" name="直線コネクタ 24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0" name="テキスト ボックス 24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1" name="直線コネクタ 25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2" name="テキスト ボックス 25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3" name="直線コネクタ 25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4" name="テキスト ボックス 25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5" name="直線コネクタ 25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6" name="テキスト ボックス 25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7" name="直線コネクタ 25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8" name="テキスト ボックス 25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97079</xdr:rowOff>
    </xdr:from>
    <xdr:to>
      <xdr:col>15</xdr:col>
      <xdr:colOff>180340</xdr:colOff>
      <xdr:row>86</xdr:row>
      <xdr:rowOff>26212</xdr:rowOff>
    </xdr:to>
    <xdr:cxnSp macro="">
      <xdr:nvCxnSpPr>
        <xdr:cNvPr id="260" name="直線コネクタ 259"/>
        <xdr:cNvCxnSpPr/>
      </xdr:nvCxnSpPr>
      <xdr:spPr>
        <a:xfrm flipV="1">
          <a:off x="10476865" y="13298729"/>
          <a:ext cx="0" cy="1472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30039</xdr:rowOff>
    </xdr:from>
    <xdr:ext cx="469744" cy="259045"/>
    <xdr:sp macro="" textlink="">
      <xdr:nvSpPr>
        <xdr:cNvPr id="261" name="【公営住宅】&#10;一人当たり面積最小値テキスト"/>
        <xdr:cNvSpPr txBox="1"/>
      </xdr:nvSpPr>
      <xdr:spPr>
        <a:xfrm>
          <a:off x="105664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15</xdr:col>
      <xdr:colOff>92075</xdr:colOff>
      <xdr:row>86</xdr:row>
      <xdr:rowOff>26212</xdr:rowOff>
    </xdr:from>
    <xdr:to>
      <xdr:col>15</xdr:col>
      <xdr:colOff>269875</xdr:colOff>
      <xdr:row>86</xdr:row>
      <xdr:rowOff>26212</xdr:rowOff>
    </xdr:to>
    <xdr:cxnSp macro="">
      <xdr:nvCxnSpPr>
        <xdr:cNvPr id="262" name="直線コネクタ 261"/>
        <xdr:cNvCxnSpPr/>
      </xdr:nvCxnSpPr>
      <xdr:spPr>
        <a:xfrm>
          <a:off x="10388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43756</xdr:rowOff>
    </xdr:from>
    <xdr:ext cx="469744" cy="259045"/>
    <xdr:sp macro="" textlink="">
      <xdr:nvSpPr>
        <xdr:cNvPr id="263" name="【公営住宅】&#10;一人当たり面積最大値テキスト"/>
        <xdr:cNvSpPr txBox="1"/>
      </xdr:nvSpPr>
      <xdr:spPr>
        <a:xfrm>
          <a:off x="10566400" y="1307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3.246</a:t>
          </a:r>
          <a:endParaRPr kumimoji="1" lang="ja-JP" altLang="en-US" sz="1000" b="1">
            <a:latin typeface="ＭＳ Ｐゴシック"/>
          </a:endParaRPr>
        </a:p>
      </xdr:txBody>
    </xdr:sp>
    <xdr:clientData/>
  </xdr:oneCellAnchor>
  <xdr:twoCellAnchor>
    <xdr:from>
      <xdr:col>15</xdr:col>
      <xdr:colOff>92075</xdr:colOff>
      <xdr:row>77</xdr:row>
      <xdr:rowOff>97079</xdr:rowOff>
    </xdr:from>
    <xdr:to>
      <xdr:col>15</xdr:col>
      <xdr:colOff>269875</xdr:colOff>
      <xdr:row>77</xdr:row>
      <xdr:rowOff>97079</xdr:rowOff>
    </xdr:to>
    <xdr:cxnSp macro="">
      <xdr:nvCxnSpPr>
        <xdr:cNvPr id="264" name="直線コネクタ 263"/>
        <xdr:cNvCxnSpPr/>
      </xdr:nvCxnSpPr>
      <xdr:spPr>
        <a:xfrm>
          <a:off x="10388600" y="1329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20235</xdr:rowOff>
    </xdr:from>
    <xdr:ext cx="469744" cy="259045"/>
    <xdr:sp macro="" textlink="">
      <xdr:nvSpPr>
        <xdr:cNvPr id="265" name="【公営住宅】&#10;一人当たり面積平均値テキスト"/>
        <xdr:cNvSpPr txBox="1"/>
      </xdr:nvSpPr>
      <xdr:spPr>
        <a:xfrm>
          <a:off x="10566400" y="14250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168808</xdr:rowOff>
    </xdr:from>
    <xdr:to>
      <xdr:col>15</xdr:col>
      <xdr:colOff>231775</xdr:colOff>
      <xdr:row>84</xdr:row>
      <xdr:rowOff>98958</xdr:rowOff>
    </xdr:to>
    <xdr:sp macro="" textlink="">
      <xdr:nvSpPr>
        <xdr:cNvPr id="266" name="フローチャート : 判断 265"/>
        <xdr:cNvSpPr/>
      </xdr:nvSpPr>
      <xdr:spPr>
        <a:xfrm>
          <a:off x="10426700" y="1439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91542</xdr:rowOff>
    </xdr:from>
    <xdr:to>
      <xdr:col>14</xdr:col>
      <xdr:colOff>79375</xdr:colOff>
      <xdr:row>85</xdr:row>
      <xdr:rowOff>21692</xdr:rowOff>
    </xdr:to>
    <xdr:sp macro="" textlink="">
      <xdr:nvSpPr>
        <xdr:cNvPr id="267" name="フローチャート : 判断 266"/>
        <xdr:cNvSpPr/>
      </xdr:nvSpPr>
      <xdr:spPr>
        <a:xfrm>
          <a:off x="9588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8" name="テキスト ボックス 26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9" name="テキスト ボックス 26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0" name="テキスト ボックス 26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1" name="テキスト ボックス 27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2" name="テキスト ボックス 27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2387</xdr:rowOff>
    </xdr:from>
    <xdr:to>
      <xdr:col>15</xdr:col>
      <xdr:colOff>231775</xdr:colOff>
      <xdr:row>85</xdr:row>
      <xdr:rowOff>103987</xdr:rowOff>
    </xdr:to>
    <xdr:sp macro="" textlink="">
      <xdr:nvSpPr>
        <xdr:cNvPr id="273" name="円/楕円 272"/>
        <xdr:cNvSpPr/>
      </xdr:nvSpPr>
      <xdr:spPr>
        <a:xfrm>
          <a:off x="10426700" y="1457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152264</xdr:rowOff>
    </xdr:from>
    <xdr:ext cx="469744" cy="259045"/>
    <xdr:sp macro="" textlink="">
      <xdr:nvSpPr>
        <xdr:cNvPr id="274" name="【公営住宅】&#10;一人当たり面積該当値テキスト"/>
        <xdr:cNvSpPr txBox="1"/>
      </xdr:nvSpPr>
      <xdr:spPr>
        <a:xfrm>
          <a:off x="10566400" y="145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0.342</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2845</xdr:rowOff>
    </xdr:from>
    <xdr:to>
      <xdr:col>14</xdr:col>
      <xdr:colOff>79375</xdr:colOff>
      <xdr:row>85</xdr:row>
      <xdr:rowOff>104445</xdr:rowOff>
    </xdr:to>
    <xdr:sp macro="" textlink="">
      <xdr:nvSpPr>
        <xdr:cNvPr id="275" name="円/楕円 274"/>
        <xdr:cNvSpPr/>
      </xdr:nvSpPr>
      <xdr:spPr>
        <a:xfrm>
          <a:off x="9588500" y="1457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53187</xdr:rowOff>
    </xdr:from>
    <xdr:to>
      <xdr:col>15</xdr:col>
      <xdr:colOff>180975</xdr:colOff>
      <xdr:row>85</xdr:row>
      <xdr:rowOff>53645</xdr:rowOff>
    </xdr:to>
    <xdr:cxnSp macro="">
      <xdr:nvCxnSpPr>
        <xdr:cNvPr id="276" name="直線コネクタ 275"/>
        <xdr:cNvCxnSpPr/>
      </xdr:nvCxnSpPr>
      <xdr:spPr>
        <a:xfrm flipV="1">
          <a:off x="9639300" y="14626437"/>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38219</xdr:rowOff>
    </xdr:from>
    <xdr:ext cx="469744" cy="259045"/>
    <xdr:sp macro="" textlink="">
      <xdr:nvSpPr>
        <xdr:cNvPr id="277" name="n_1aveValue【公営住宅】&#10;一人当たり面積"/>
        <xdr:cNvSpPr txBox="1"/>
      </xdr:nvSpPr>
      <xdr:spPr>
        <a:xfrm>
          <a:off x="93917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95572</xdr:rowOff>
    </xdr:from>
    <xdr:ext cx="469744" cy="259045"/>
    <xdr:sp macro="" textlink="">
      <xdr:nvSpPr>
        <xdr:cNvPr id="278" name="n_1mainValue【公営住宅】&#10;一人当たり面積"/>
        <xdr:cNvSpPr txBox="1"/>
      </xdr:nvSpPr>
      <xdr:spPr>
        <a:xfrm>
          <a:off x="9391727" y="1466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0.341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6" name="正方形/長方形 2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7" name="正方形/長方形 2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8" name="正方形/長方形 2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9" name="正方形/長方形 2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0" name="正方形/長方形 2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1" name="正方形/長方形 2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2" name="正方形/長方形 2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3" name="正方形/長方形 2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4" name="正方形/長方形 2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5" name="正方形/長方形 2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6" name="正方形/長方形 2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7" name="正方形/長方形 2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8" name="正方形/長方形 2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9" name="正方形/長方形 2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0" name="正方形/長方形 2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1" name="正方形/長方形 3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2" name="正方形/長方形 3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3" name="テキスト ボックス 3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4" name="直線コネクタ 3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5" name="テキスト ボックス 30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6" name="直線コネクタ 3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7" name="テキスト ボックス 30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8" name="直線コネクタ 3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9" name="テキスト ボックス 3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10" name="直線コネクタ 3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1" name="テキスト ボックス 3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2" name="直線コネクタ 3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3" name="テキスト ボックス 3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4" name="直線コネクタ 3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5" name="テキスト ボックス 31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6" name="直線コネクタ 3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7" name="テキスト ボックス 31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60960</xdr:rowOff>
    </xdr:to>
    <xdr:cxnSp macro="">
      <xdr:nvCxnSpPr>
        <xdr:cNvPr id="319" name="直線コネクタ 318"/>
        <xdr:cNvCxnSpPr/>
      </xdr:nvCxnSpPr>
      <xdr:spPr>
        <a:xfrm flipV="1">
          <a:off x="16318864" y="571500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64787</xdr:rowOff>
    </xdr:from>
    <xdr:ext cx="405111" cy="259045"/>
    <xdr:sp macro="" textlink="">
      <xdr:nvSpPr>
        <xdr:cNvPr id="320" name="【認定こども園・幼稚園・保育所】&#10;有形固定資産減価償却率最小値テキスト"/>
        <xdr:cNvSpPr txBox="1"/>
      </xdr:nvSpPr>
      <xdr:spPr>
        <a:xfrm>
          <a:off x="16408400" y="726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42</xdr:row>
      <xdr:rowOff>60960</xdr:rowOff>
    </xdr:from>
    <xdr:to>
      <xdr:col>23</xdr:col>
      <xdr:colOff>606425</xdr:colOff>
      <xdr:row>42</xdr:row>
      <xdr:rowOff>60960</xdr:rowOff>
    </xdr:to>
    <xdr:cxnSp macro="">
      <xdr:nvCxnSpPr>
        <xdr:cNvPr id="321" name="直線コネクタ 320"/>
        <xdr:cNvCxnSpPr/>
      </xdr:nvCxnSpPr>
      <xdr:spPr>
        <a:xfrm>
          <a:off x="16230600" y="726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22"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23" name="直線コネクタ 322"/>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44467</xdr:rowOff>
    </xdr:from>
    <xdr:ext cx="405111" cy="259045"/>
    <xdr:sp macro="" textlink="">
      <xdr:nvSpPr>
        <xdr:cNvPr id="324" name="【認定こども園・幼稚園・保育所】&#10;有形固定資産減価償却率平均値テキスト"/>
        <xdr:cNvSpPr txBox="1"/>
      </xdr:nvSpPr>
      <xdr:spPr>
        <a:xfrm>
          <a:off x="16408400" y="6388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21590</xdr:rowOff>
    </xdr:from>
    <xdr:to>
      <xdr:col>23</xdr:col>
      <xdr:colOff>568325</xdr:colOff>
      <xdr:row>38</xdr:row>
      <xdr:rowOff>123190</xdr:rowOff>
    </xdr:to>
    <xdr:sp macro="" textlink="">
      <xdr:nvSpPr>
        <xdr:cNvPr id="325" name="フローチャート : 判断 324"/>
        <xdr:cNvSpPr/>
      </xdr:nvSpPr>
      <xdr:spPr>
        <a:xfrm>
          <a:off x="16268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73025</xdr:rowOff>
    </xdr:from>
    <xdr:to>
      <xdr:col>22</xdr:col>
      <xdr:colOff>415925</xdr:colOff>
      <xdr:row>39</xdr:row>
      <xdr:rowOff>3175</xdr:rowOff>
    </xdr:to>
    <xdr:sp macro="" textlink="">
      <xdr:nvSpPr>
        <xdr:cNvPr id="326" name="フローチャート : 判断 325"/>
        <xdr:cNvSpPr/>
      </xdr:nvSpPr>
      <xdr:spPr>
        <a:xfrm>
          <a:off x="15430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7" name="テキスト ボックス 3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8" name="テキスト ボックス 3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9" name="テキスト ボックス 3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0" name="テキスト ボックス 3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1" name="テキスト ボックス 3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48260</xdr:rowOff>
    </xdr:from>
    <xdr:to>
      <xdr:col>23</xdr:col>
      <xdr:colOff>568325</xdr:colOff>
      <xdr:row>38</xdr:row>
      <xdr:rowOff>149860</xdr:rowOff>
    </xdr:to>
    <xdr:sp macro="" textlink="">
      <xdr:nvSpPr>
        <xdr:cNvPr id="332" name="円/楕円 331"/>
        <xdr:cNvSpPr/>
      </xdr:nvSpPr>
      <xdr:spPr>
        <a:xfrm>
          <a:off x="16268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26687</xdr:rowOff>
    </xdr:from>
    <xdr:ext cx="405111" cy="259045"/>
    <xdr:sp macro="" textlink="">
      <xdr:nvSpPr>
        <xdr:cNvPr id="333" name="【認定こども園・幼稚園・保育所】&#10;有形固定資産減価償却率該当値テキスト"/>
        <xdr:cNvSpPr txBox="1"/>
      </xdr:nvSpPr>
      <xdr:spPr>
        <a:xfrm>
          <a:off x="16408400"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168275</xdr:rowOff>
    </xdr:from>
    <xdr:to>
      <xdr:col>22</xdr:col>
      <xdr:colOff>415925</xdr:colOff>
      <xdr:row>39</xdr:row>
      <xdr:rowOff>98425</xdr:rowOff>
    </xdr:to>
    <xdr:sp macro="" textlink="">
      <xdr:nvSpPr>
        <xdr:cNvPr id="334" name="円/楕円 333"/>
        <xdr:cNvSpPr/>
      </xdr:nvSpPr>
      <xdr:spPr>
        <a:xfrm>
          <a:off x="154305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38</xdr:row>
      <xdr:rowOff>99060</xdr:rowOff>
    </xdr:from>
    <xdr:to>
      <xdr:col>23</xdr:col>
      <xdr:colOff>517525</xdr:colOff>
      <xdr:row>39</xdr:row>
      <xdr:rowOff>47625</xdr:rowOff>
    </xdr:to>
    <xdr:cxnSp macro="">
      <xdr:nvCxnSpPr>
        <xdr:cNvPr id="335" name="直線コネクタ 334"/>
        <xdr:cNvCxnSpPr/>
      </xdr:nvCxnSpPr>
      <xdr:spPr>
        <a:xfrm flipV="1">
          <a:off x="15481300" y="6614160"/>
          <a:ext cx="8382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37</xdr:row>
      <xdr:rowOff>19702</xdr:rowOff>
    </xdr:from>
    <xdr:ext cx="405111" cy="259045"/>
    <xdr:sp macro="" textlink="">
      <xdr:nvSpPr>
        <xdr:cNvPr id="336" name="n_1aveValue【認定こども園・幼稚園・保育所】&#10;有形固定資産減価償却率"/>
        <xdr:cNvSpPr txBox="1"/>
      </xdr:nvSpPr>
      <xdr:spPr>
        <a:xfrm>
          <a:off x="15266043"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89552</xdr:rowOff>
    </xdr:from>
    <xdr:ext cx="405111" cy="259045"/>
    <xdr:sp macro="" textlink="">
      <xdr:nvSpPr>
        <xdr:cNvPr id="337" name="n_1mainValue【認定こども園・幼稚園・保育所】&#10;有形固定資産減価償却率"/>
        <xdr:cNvSpPr txBox="1"/>
      </xdr:nvSpPr>
      <xdr:spPr>
        <a:xfrm>
          <a:off x="15266043" y="677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8" name="正方形/長方形 33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9" name="正方形/長方形 33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0" name="正方形/長方形 33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1" name="正方形/長方形 34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2" name="正方形/長方形 34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3" name="正方形/長方形 34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4" name="正方形/長方形 34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5" name="正方形/長方形 34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6" name="テキスト ボックス 34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7" name="直線コネクタ 34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8" name="直線コネクタ 34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49" name="テキスト ボックス 34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50" name="直線コネクタ 34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51" name="テキスト ボックス 35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52" name="直線コネクタ 35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53" name="テキスト ボックス 35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54" name="直線コネクタ 35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55" name="テキスト ボックス 35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6" name="直線コネクタ 35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7" name="テキスト ボックス 35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167640</xdr:rowOff>
    </xdr:from>
    <xdr:to>
      <xdr:col>32</xdr:col>
      <xdr:colOff>186689</xdr:colOff>
      <xdr:row>41</xdr:row>
      <xdr:rowOff>115062</xdr:rowOff>
    </xdr:to>
    <xdr:cxnSp macro="">
      <xdr:nvCxnSpPr>
        <xdr:cNvPr id="359" name="直線コネクタ 358"/>
        <xdr:cNvCxnSpPr/>
      </xdr:nvCxnSpPr>
      <xdr:spPr>
        <a:xfrm flipV="1">
          <a:off x="22160864" y="599694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118889</xdr:rowOff>
    </xdr:from>
    <xdr:ext cx="469744" cy="259045"/>
    <xdr:sp macro="" textlink="">
      <xdr:nvSpPr>
        <xdr:cNvPr id="360" name="【認定こども園・幼稚園・保育所】&#10;一人当たり面積最小値テキスト"/>
        <xdr:cNvSpPr txBox="1"/>
      </xdr:nvSpPr>
      <xdr:spPr>
        <a:xfrm>
          <a:off x="222504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115062</xdr:rowOff>
    </xdr:from>
    <xdr:to>
      <xdr:col>32</xdr:col>
      <xdr:colOff>276225</xdr:colOff>
      <xdr:row>41</xdr:row>
      <xdr:rowOff>115062</xdr:rowOff>
    </xdr:to>
    <xdr:cxnSp macro="">
      <xdr:nvCxnSpPr>
        <xdr:cNvPr id="361" name="直線コネクタ 360"/>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114317</xdr:rowOff>
    </xdr:from>
    <xdr:ext cx="469744" cy="259045"/>
    <xdr:sp macro="" textlink="">
      <xdr:nvSpPr>
        <xdr:cNvPr id="362" name="【認定こども園・幼稚園・保育所】&#10;一人当たり面積最大値テキスト"/>
        <xdr:cNvSpPr txBox="1"/>
      </xdr:nvSpPr>
      <xdr:spPr>
        <a:xfrm>
          <a:off x="222504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0.255</a:t>
          </a:r>
          <a:endParaRPr kumimoji="1" lang="ja-JP" altLang="en-US" sz="1000" b="1">
            <a:latin typeface="ＭＳ Ｐゴシック"/>
          </a:endParaRPr>
        </a:p>
      </xdr:txBody>
    </xdr:sp>
    <xdr:clientData/>
  </xdr:oneCellAnchor>
  <xdr:twoCellAnchor>
    <xdr:from>
      <xdr:col>32</xdr:col>
      <xdr:colOff>98425</xdr:colOff>
      <xdr:row>34</xdr:row>
      <xdr:rowOff>167640</xdr:rowOff>
    </xdr:from>
    <xdr:to>
      <xdr:col>32</xdr:col>
      <xdr:colOff>276225</xdr:colOff>
      <xdr:row>34</xdr:row>
      <xdr:rowOff>167640</xdr:rowOff>
    </xdr:to>
    <xdr:cxnSp macro="">
      <xdr:nvCxnSpPr>
        <xdr:cNvPr id="363" name="直線コネクタ 362"/>
        <xdr:cNvCxnSpPr/>
      </xdr:nvCxnSpPr>
      <xdr:spPr>
        <a:xfrm>
          <a:off x="22072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109999</xdr:rowOff>
    </xdr:from>
    <xdr:ext cx="469744" cy="259045"/>
    <xdr:sp macro="" textlink="">
      <xdr:nvSpPr>
        <xdr:cNvPr id="364" name="【認定こども園・幼稚園・保育所】&#10;一人当たり面積平均値テキスト"/>
        <xdr:cNvSpPr txBox="1"/>
      </xdr:nvSpPr>
      <xdr:spPr>
        <a:xfrm>
          <a:off x="22250400" y="662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87122</xdr:rowOff>
    </xdr:from>
    <xdr:to>
      <xdr:col>32</xdr:col>
      <xdr:colOff>238125</xdr:colOff>
      <xdr:row>40</xdr:row>
      <xdr:rowOff>17272</xdr:rowOff>
    </xdr:to>
    <xdr:sp macro="" textlink="">
      <xdr:nvSpPr>
        <xdr:cNvPr id="365" name="フローチャート : 判断 364"/>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96266</xdr:rowOff>
    </xdr:from>
    <xdr:to>
      <xdr:col>31</xdr:col>
      <xdr:colOff>85725</xdr:colOff>
      <xdr:row>40</xdr:row>
      <xdr:rowOff>26416</xdr:rowOff>
    </xdr:to>
    <xdr:sp macro="" textlink="">
      <xdr:nvSpPr>
        <xdr:cNvPr id="366" name="フローチャート : 判断 365"/>
        <xdr:cNvSpPr/>
      </xdr:nvSpPr>
      <xdr:spPr>
        <a:xfrm>
          <a:off x="21272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7" name="テキスト ボックス 3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8" name="テキスト ボックス 3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9" name="テキスト ボックス 3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0" name="テキスト ボックス 3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1" name="テキスト ボックス 3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41</xdr:row>
      <xdr:rowOff>23114</xdr:rowOff>
    </xdr:from>
    <xdr:to>
      <xdr:col>32</xdr:col>
      <xdr:colOff>238125</xdr:colOff>
      <xdr:row>41</xdr:row>
      <xdr:rowOff>124714</xdr:rowOff>
    </xdr:to>
    <xdr:sp macro="" textlink="">
      <xdr:nvSpPr>
        <xdr:cNvPr id="372" name="円/楕円 371"/>
        <xdr:cNvSpPr/>
      </xdr:nvSpPr>
      <xdr:spPr>
        <a:xfrm>
          <a:off x="2211070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109491</xdr:rowOff>
    </xdr:from>
    <xdr:ext cx="469744" cy="259045"/>
    <xdr:sp macro="" textlink="">
      <xdr:nvSpPr>
        <xdr:cNvPr id="373" name="【認定こども園・幼稚園・保育所】&#10;一人当たり面積該当値テキスト"/>
        <xdr:cNvSpPr txBox="1"/>
      </xdr:nvSpPr>
      <xdr:spPr>
        <a:xfrm>
          <a:off x="22250400" y="696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0.013</a:t>
          </a:r>
          <a:endParaRPr kumimoji="1" lang="ja-JP" altLang="en-US" sz="1000" b="1">
            <a:solidFill>
              <a:srgbClr val="FF0000"/>
            </a:solidFill>
            <a:latin typeface="ＭＳ Ｐゴシック"/>
          </a:endParaRPr>
        </a:p>
      </xdr:txBody>
    </xdr:sp>
    <xdr:clientData/>
  </xdr:oneCellAnchor>
  <xdr:twoCellAnchor>
    <xdr:from>
      <xdr:col>30</xdr:col>
      <xdr:colOff>669925</xdr:colOff>
      <xdr:row>41</xdr:row>
      <xdr:rowOff>23114</xdr:rowOff>
    </xdr:from>
    <xdr:to>
      <xdr:col>31</xdr:col>
      <xdr:colOff>85725</xdr:colOff>
      <xdr:row>41</xdr:row>
      <xdr:rowOff>124714</xdr:rowOff>
    </xdr:to>
    <xdr:sp macro="" textlink="">
      <xdr:nvSpPr>
        <xdr:cNvPr id="374" name="円/楕円 373"/>
        <xdr:cNvSpPr/>
      </xdr:nvSpPr>
      <xdr:spPr>
        <a:xfrm>
          <a:off x="2127250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41</xdr:row>
      <xdr:rowOff>73914</xdr:rowOff>
    </xdr:from>
    <xdr:to>
      <xdr:col>32</xdr:col>
      <xdr:colOff>187325</xdr:colOff>
      <xdr:row>41</xdr:row>
      <xdr:rowOff>73914</xdr:rowOff>
    </xdr:to>
    <xdr:cxnSp macro="">
      <xdr:nvCxnSpPr>
        <xdr:cNvPr id="375" name="直線コネクタ 374"/>
        <xdr:cNvCxnSpPr/>
      </xdr:nvCxnSpPr>
      <xdr:spPr>
        <a:xfrm>
          <a:off x="21323300" y="71033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38</xdr:row>
      <xdr:rowOff>42943</xdr:rowOff>
    </xdr:from>
    <xdr:ext cx="469744" cy="259045"/>
    <xdr:sp macro="" textlink="">
      <xdr:nvSpPr>
        <xdr:cNvPr id="376" name="n_1aveValue【認定こども園・幼稚園・保育所】&#10;一人当たり面積"/>
        <xdr:cNvSpPr txBox="1"/>
      </xdr:nvSpPr>
      <xdr:spPr>
        <a:xfrm>
          <a:off x="210757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115841</xdr:rowOff>
    </xdr:from>
    <xdr:ext cx="469744" cy="259045"/>
    <xdr:sp macro="" textlink="">
      <xdr:nvSpPr>
        <xdr:cNvPr id="377" name="n_1mainValue【認定こども園・幼稚園・保育所】&#10;一人当たり面積"/>
        <xdr:cNvSpPr txBox="1"/>
      </xdr:nvSpPr>
      <xdr:spPr>
        <a:xfrm>
          <a:off x="21075727" y="714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8" name="正方形/長方形 3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9" name="正方形/長方形 3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0" name="正方形/長方形 3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1" name="正方形/長方形 3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2" name="正方形/長方形 3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3" name="正方形/長方形 3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4" name="正方形/長方形 3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5" name="正方形/長方形 3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6" name="テキスト ボックス 3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7" name="直線コネクタ 3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8" name="テキスト ボックス 38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89" name="直線コネクタ 38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90" name="テキスト ボックス 38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91" name="直線コネクタ 39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92" name="テキスト ボックス 39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93" name="直線コネクタ 39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94" name="テキスト ボックス 39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95" name="直線コネクタ 39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96" name="テキスト ボックス 39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97" name="直線コネクタ 39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98" name="テキスト ボックス 39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9" name="直線コネクタ 3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0" name="テキスト ボックス 39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30480</xdr:rowOff>
    </xdr:from>
    <xdr:to>
      <xdr:col>23</xdr:col>
      <xdr:colOff>516889</xdr:colOff>
      <xdr:row>63</xdr:row>
      <xdr:rowOff>106680</xdr:rowOff>
    </xdr:to>
    <xdr:cxnSp macro="">
      <xdr:nvCxnSpPr>
        <xdr:cNvPr id="402" name="直線コネクタ 401"/>
        <xdr:cNvCxnSpPr/>
      </xdr:nvCxnSpPr>
      <xdr:spPr>
        <a:xfrm flipV="1">
          <a:off x="16318864" y="96316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110507</xdr:rowOff>
    </xdr:from>
    <xdr:ext cx="405111" cy="259045"/>
    <xdr:sp macro="" textlink="">
      <xdr:nvSpPr>
        <xdr:cNvPr id="403" name="【学校施設】&#10;有形固定資産減価償却率最小値テキスト"/>
        <xdr:cNvSpPr txBox="1"/>
      </xdr:nvSpPr>
      <xdr:spPr>
        <a:xfrm>
          <a:off x="164084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a:t>
          </a:r>
          <a:endParaRPr kumimoji="1" lang="ja-JP" altLang="en-US" sz="1000" b="1">
            <a:latin typeface="ＭＳ Ｐゴシック"/>
          </a:endParaRPr>
        </a:p>
      </xdr:txBody>
    </xdr:sp>
    <xdr:clientData/>
  </xdr:oneCellAnchor>
  <xdr:twoCellAnchor>
    <xdr:from>
      <xdr:col>23</xdr:col>
      <xdr:colOff>428625</xdr:colOff>
      <xdr:row>63</xdr:row>
      <xdr:rowOff>106680</xdr:rowOff>
    </xdr:from>
    <xdr:to>
      <xdr:col>23</xdr:col>
      <xdr:colOff>606425</xdr:colOff>
      <xdr:row>63</xdr:row>
      <xdr:rowOff>106680</xdr:rowOff>
    </xdr:to>
    <xdr:cxnSp macro="">
      <xdr:nvCxnSpPr>
        <xdr:cNvPr id="404" name="直線コネクタ 403"/>
        <xdr:cNvCxnSpPr/>
      </xdr:nvCxnSpPr>
      <xdr:spPr>
        <a:xfrm>
          <a:off x="16230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148607</xdr:rowOff>
    </xdr:from>
    <xdr:ext cx="405111" cy="259045"/>
    <xdr:sp macro="" textlink="">
      <xdr:nvSpPr>
        <xdr:cNvPr id="405" name="【学校施設】&#10;有形固定資産減価償却率最大値テキスト"/>
        <xdr:cNvSpPr txBox="1"/>
      </xdr:nvSpPr>
      <xdr:spPr>
        <a:xfrm>
          <a:off x="164084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23</xdr:col>
      <xdr:colOff>428625</xdr:colOff>
      <xdr:row>56</xdr:row>
      <xdr:rowOff>30480</xdr:rowOff>
    </xdr:from>
    <xdr:to>
      <xdr:col>23</xdr:col>
      <xdr:colOff>606425</xdr:colOff>
      <xdr:row>56</xdr:row>
      <xdr:rowOff>30480</xdr:rowOff>
    </xdr:to>
    <xdr:cxnSp macro="">
      <xdr:nvCxnSpPr>
        <xdr:cNvPr id="406" name="直線コネクタ 405"/>
        <xdr:cNvCxnSpPr/>
      </xdr:nvCxnSpPr>
      <xdr:spPr>
        <a:xfrm>
          <a:off x="16230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11447</xdr:rowOff>
    </xdr:from>
    <xdr:ext cx="405111" cy="259045"/>
    <xdr:sp macro="" textlink="">
      <xdr:nvSpPr>
        <xdr:cNvPr id="407" name="【学校施設】&#10;有形固定資産減価償却率平均値テキスト"/>
        <xdr:cNvSpPr txBox="1"/>
      </xdr:nvSpPr>
      <xdr:spPr>
        <a:xfrm>
          <a:off x="164084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33020</xdr:rowOff>
    </xdr:from>
    <xdr:to>
      <xdr:col>23</xdr:col>
      <xdr:colOff>568325</xdr:colOff>
      <xdr:row>59</xdr:row>
      <xdr:rowOff>134620</xdr:rowOff>
    </xdr:to>
    <xdr:sp macro="" textlink="">
      <xdr:nvSpPr>
        <xdr:cNvPr id="408" name="フローチャート : 判断 407"/>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21590</xdr:rowOff>
    </xdr:from>
    <xdr:to>
      <xdr:col>22</xdr:col>
      <xdr:colOff>415925</xdr:colOff>
      <xdr:row>59</xdr:row>
      <xdr:rowOff>123190</xdr:rowOff>
    </xdr:to>
    <xdr:sp macro="" textlink="">
      <xdr:nvSpPr>
        <xdr:cNvPr id="409" name="フローチャート : 判断 408"/>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0" name="テキスト ボックス 4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1" name="テキスト ボックス 4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2" name="テキスト ボックス 4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3" name="テキスト ボックス 4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4" name="テキスト ボックス 4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151130</xdr:rowOff>
    </xdr:from>
    <xdr:to>
      <xdr:col>23</xdr:col>
      <xdr:colOff>568325</xdr:colOff>
      <xdr:row>56</xdr:row>
      <xdr:rowOff>81280</xdr:rowOff>
    </xdr:to>
    <xdr:sp macro="" textlink="">
      <xdr:nvSpPr>
        <xdr:cNvPr id="415" name="円/楕円 414"/>
        <xdr:cNvSpPr/>
      </xdr:nvSpPr>
      <xdr:spPr>
        <a:xfrm>
          <a:off x="16268700" y="958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104157</xdr:rowOff>
    </xdr:from>
    <xdr:ext cx="405111" cy="259045"/>
    <xdr:sp macro="" textlink="">
      <xdr:nvSpPr>
        <xdr:cNvPr id="416" name="【学校施設】&#10;有形固定資産減価償却率該当値テキスト"/>
        <xdr:cNvSpPr txBox="1"/>
      </xdr:nvSpPr>
      <xdr:spPr>
        <a:xfrm>
          <a:off x="16408400" y="9533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36830</xdr:rowOff>
    </xdr:from>
    <xdr:to>
      <xdr:col>22</xdr:col>
      <xdr:colOff>415925</xdr:colOff>
      <xdr:row>55</xdr:row>
      <xdr:rowOff>138430</xdr:rowOff>
    </xdr:to>
    <xdr:sp macro="" textlink="">
      <xdr:nvSpPr>
        <xdr:cNvPr id="417" name="円/楕円 416"/>
        <xdr:cNvSpPr/>
      </xdr:nvSpPr>
      <xdr:spPr>
        <a:xfrm>
          <a:off x="15430500" y="946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55</xdr:row>
      <xdr:rowOff>87630</xdr:rowOff>
    </xdr:from>
    <xdr:to>
      <xdr:col>23</xdr:col>
      <xdr:colOff>517525</xdr:colOff>
      <xdr:row>56</xdr:row>
      <xdr:rowOff>30480</xdr:rowOff>
    </xdr:to>
    <xdr:cxnSp macro="">
      <xdr:nvCxnSpPr>
        <xdr:cNvPr id="418" name="直線コネクタ 417"/>
        <xdr:cNvCxnSpPr/>
      </xdr:nvCxnSpPr>
      <xdr:spPr>
        <a:xfrm>
          <a:off x="15481300" y="95173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114317</xdr:rowOff>
    </xdr:from>
    <xdr:ext cx="405111" cy="259045"/>
    <xdr:sp macro="" textlink="">
      <xdr:nvSpPr>
        <xdr:cNvPr id="419" name="n_1aveValue【学校施設】&#10;有形固定資産減価償却率"/>
        <xdr:cNvSpPr txBox="1"/>
      </xdr:nvSpPr>
      <xdr:spPr>
        <a:xfrm>
          <a:off x="15266043"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oneCellAnchor>
    <xdr:from>
      <xdr:col>22</xdr:col>
      <xdr:colOff>149868</xdr:colOff>
      <xdr:row>53</xdr:row>
      <xdr:rowOff>154957</xdr:rowOff>
    </xdr:from>
    <xdr:ext cx="405111" cy="259045"/>
    <xdr:sp macro="" textlink="">
      <xdr:nvSpPr>
        <xdr:cNvPr id="420" name="n_1mainValue【学校施設】&#10;有形固定資産減価償却率"/>
        <xdr:cNvSpPr txBox="1"/>
      </xdr:nvSpPr>
      <xdr:spPr>
        <a:xfrm>
          <a:off x="15266043" y="924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1" name="正方形/長方形 4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2" name="正方形/長方形 4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3" name="正方形/長方形 4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4" name="正方形/長方形 4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5" name="正方形/長方形 4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26" name="正方形/長方形 4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27" name="正方形/長方形 4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0.905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28" name="正方形/長方形 4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9" name="テキスト ボックス 4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0" name="直線コネクタ 4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1" name="テキスト ボックス 43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32" name="直線コネクタ 43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33" name="テキスト ボックス 43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34" name="直線コネクタ 43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35" name="テキスト ボックス 43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36" name="直線コネクタ 43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37" name="テキスト ボックス 43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38" name="直線コネクタ 43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39" name="テキスト ボックス 43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0" name="直線コネクタ 43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1" name="テキスト ボックス 44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123444</xdr:rowOff>
    </xdr:from>
    <xdr:to>
      <xdr:col>32</xdr:col>
      <xdr:colOff>186689</xdr:colOff>
      <xdr:row>63</xdr:row>
      <xdr:rowOff>167792</xdr:rowOff>
    </xdr:to>
    <xdr:cxnSp macro="">
      <xdr:nvCxnSpPr>
        <xdr:cNvPr id="443" name="直線コネクタ 442"/>
        <xdr:cNvCxnSpPr/>
      </xdr:nvCxnSpPr>
      <xdr:spPr>
        <a:xfrm flipV="1">
          <a:off x="22160864" y="9553194"/>
          <a:ext cx="0" cy="14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169</xdr:rowOff>
    </xdr:from>
    <xdr:ext cx="469744" cy="259045"/>
    <xdr:sp macro="" textlink="">
      <xdr:nvSpPr>
        <xdr:cNvPr id="444" name="【学校施設】&#10;一人当たり面積最小値テキスト"/>
        <xdr:cNvSpPr txBox="1"/>
      </xdr:nvSpPr>
      <xdr:spPr>
        <a:xfrm>
          <a:off x="22250400" y="1097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32</xdr:col>
      <xdr:colOff>98425</xdr:colOff>
      <xdr:row>63</xdr:row>
      <xdr:rowOff>167792</xdr:rowOff>
    </xdr:from>
    <xdr:to>
      <xdr:col>32</xdr:col>
      <xdr:colOff>276225</xdr:colOff>
      <xdr:row>63</xdr:row>
      <xdr:rowOff>167792</xdr:rowOff>
    </xdr:to>
    <xdr:cxnSp macro="">
      <xdr:nvCxnSpPr>
        <xdr:cNvPr id="445" name="直線コネクタ 444"/>
        <xdr:cNvCxnSpPr/>
      </xdr:nvCxnSpPr>
      <xdr:spPr>
        <a:xfrm>
          <a:off x="22072600" y="1096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70121</xdr:rowOff>
    </xdr:from>
    <xdr:ext cx="469744" cy="259045"/>
    <xdr:sp macro="" textlink="">
      <xdr:nvSpPr>
        <xdr:cNvPr id="446" name="【学校施設】&#10;一人当たり面積最大値テキスト"/>
        <xdr:cNvSpPr txBox="1"/>
      </xdr:nvSpPr>
      <xdr:spPr>
        <a:xfrm>
          <a:off x="222504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4.105</a:t>
          </a:r>
          <a:endParaRPr kumimoji="1" lang="ja-JP" altLang="en-US" sz="1000" b="1">
            <a:latin typeface="ＭＳ Ｐゴシック"/>
          </a:endParaRPr>
        </a:p>
      </xdr:txBody>
    </xdr:sp>
    <xdr:clientData/>
  </xdr:oneCellAnchor>
  <xdr:twoCellAnchor>
    <xdr:from>
      <xdr:col>32</xdr:col>
      <xdr:colOff>98425</xdr:colOff>
      <xdr:row>55</xdr:row>
      <xdr:rowOff>123444</xdr:rowOff>
    </xdr:from>
    <xdr:to>
      <xdr:col>32</xdr:col>
      <xdr:colOff>276225</xdr:colOff>
      <xdr:row>55</xdr:row>
      <xdr:rowOff>123444</xdr:rowOff>
    </xdr:to>
    <xdr:cxnSp macro="">
      <xdr:nvCxnSpPr>
        <xdr:cNvPr id="447" name="直線コネクタ 446"/>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50258</xdr:rowOff>
    </xdr:from>
    <xdr:ext cx="469744" cy="259045"/>
    <xdr:sp macro="" textlink="">
      <xdr:nvSpPr>
        <xdr:cNvPr id="448" name="【学校施設】&#10;一人当たり面積平均値テキスト"/>
        <xdr:cNvSpPr txBox="1"/>
      </xdr:nvSpPr>
      <xdr:spPr>
        <a:xfrm>
          <a:off x="22250400" y="10508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27381</xdr:rowOff>
    </xdr:from>
    <xdr:to>
      <xdr:col>32</xdr:col>
      <xdr:colOff>238125</xdr:colOff>
      <xdr:row>62</xdr:row>
      <xdr:rowOff>128981</xdr:rowOff>
    </xdr:to>
    <xdr:sp macro="" textlink="">
      <xdr:nvSpPr>
        <xdr:cNvPr id="449" name="フローチャート : 判断 448"/>
        <xdr:cNvSpPr/>
      </xdr:nvSpPr>
      <xdr:spPr>
        <a:xfrm>
          <a:off x="22110700" y="1065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21437</xdr:rowOff>
    </xdr:from>
    <xdr:to>
      <xdr:col>31</xdr:col>
      <xdr:colOff>85725</xdr:colOff>
      <xdr:row>62</xdr:row>
      <xdr:rowOff>123037</xdr:rowOff>
    </xdr:to>
    <xdr:sp macro="" textlink="">
      <xdr:nvSpPr>
        <xdr:cNvPr id="450" name="フローチャート : 判断 449"/>
        <xdr:cNvSpPr/>
      </xdr:nvSpPr>
      <xdr:spPr>
        <a:xfrm>
          <a:off x="21272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1" name="テキスト ボックス 4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2" name="テキスト ボックス 4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3" name="テキスト ボックス 4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54" name="テキスト ボックス 4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55" name="テキスト ボックス 4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116992</xdr:rowOff>
    </xdr:from>
    <xdr:to>
      <xdr:col>32</xdr:col>
      <xdr:colOff>238125</xdr:colOff>
      <xdr:row>64</xdr:row>
      <xdr:rowOff>47142</xdr:rowOff>
    </xdr:to>
    <xdr:sp macro="" textlink="">
      <xdr:nvSpPr>
        <xdr:cNvPr id="456" name="円/楕円 455"/>
        <xdr:cNvSpPr/>
      </xdr:nvSpPr>
      <xdr:spPr>
        <a:xfrm>
          <a:off x="22110700" y="1091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31919</xdr:rowOff>
    </xdr:from>
    <xdr:ext cx="469744" cy="259045"/>
    <xdr:sp macro="" textlink="">
      <xdr:nvSpPr>
        <xdr:cNvPr id="457" name="【学校施設】&#10;一人当たり面積該当値テキスト"/>
        <xdr:cNvSpPr txBox="1"/>
      </xdr:nvSpPr>
      <xdr:spPr>
        <a:xfrm>
          <a:off x="22250400" y="1083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30</xdr:col>
      <xdr:colOff>669925</xdr:colOff>
      <xdr:row>63</xdr:row>
      <xdr:rowOff>117449</xdr:rowOff>
    </xdr:from>
    <xdr:to>
      <xdr:col>31</xdr:col>
      <xdr:colOff>85725</xdr:colOff>
      <xdr:row>64</xdr:row>
      <xdr:rowOff>47599</xdr:rowOff>
    </xdr:to>
    <xdr:sp macro="" textlink="">
      <xdr:nvSpPr>
        <xdr:cNvPr id="458" name="円/楕円 457"/>
        <xdr:cNvSpPr/>
      </xdr:nvSpPr>
      <xdr:spPr>
        <a:xfrm>
          <a:off x="21272500" y="1091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167792</xdr:rowOff>
    </xdr:from>
    <xdr:to>
      <xdr:col>32</xdr:col>
      <xdr:colOff>187325</xdr:colOff>
      <xdr:row>63</xdr:row>
      <xdr:rowOff>168249</xdr:rowOff>
    </xdr:to>
    <xdr:cxnSp macro="">
      <xdr:nvCxnSpPr>
        <xdr:cNvPr id="459" name="直線コネクタ 458"/>
        <xdr:cNvCxnSpPr/>
      </xdr:nvCxnSpPr>
      <xdr:spPr>
        <a:xfrm flipV="1">
          <a:off x="21323300" y="10969142"/>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139564</xdr:rowOff>
    </xdr:from>
    <xdr:ext cx="469744" cy="259045"/>
    <xdr:sp macro="" textlink="">
      <xdr:nvSpPr>
        <xdr:cNvPr id="460" name="n_1aveValue【学校施設】&#10;一人当たり面積"/>
        <xdr:cNvSpPr txBox="1"/>
      </xdr:nvSpPr>
      <xdr:spPr>
        <a:xfrm>
          <a:off x="210757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1.592</a:t>
          </a:r>
          <a:endParaRPr kumimoji="1" lang="ja-JP" altLang="en-US" sz="1000" b="1">
            <a:solidFill>
              <a:srgbClr val="000080"/>
            </a:solidFill>
            <a:latin typeface="ＭＳ Ｐゴシック"/>
          </a:endParaRPr>
        </a:p>
      </xdr:txBody>
    </xdr:sp>
    <xdr:clientData/>
  </xdr:oneCellAnchor>
  <xdr:oneCellAnchor>
    <xdr:from>
      <xdr:col>30</xdr:col>
      <xdr:colOff>473152</xdr:colOff>
      <xdr:row>64</xdr:row>
      <xdr:rowOff>38726</xdr:rowOff>
    </xdr:from>
    <xdr:ext cx="469744" cy="259045"/>
    <xdr:sp macro="" textlink="">
      <xdr:nvSpPr>
        <xdr:cNvPr id="461" name="n_1mainValue【学校施設】&#10;一人当たり面積"/>
        <xdr:cNvSpPr txBox="1"/>
      </xdr:nvSpPr>
      <xdr:spPr>
        <a:xfrm>
          <a:off x="21075727" y="11011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2" name="正方形/長方形 4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3" name="正方形/長方形 4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64" name="正方形/長方形 4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65" name="正方形/長方形 4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66" name="正方形/長方形 4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67" name="正方形/長方形 4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68" name="正方形/長方形 4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9" name="正方形/長方形 46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0" name="テキスト ボックス 46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1" name="直線コネクタ 47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72" name="テキスト ボックス 47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73" name="直線コネクタ 47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74" name="テキスト ボックス 47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75" name="直線コネクタ 47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76" name="テキスト ボックス 47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77" name="直線コネクタ 47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78" name="テキスト ボックス 47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79" name="直線コネクタ 47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80" name="テキスト ボックス 47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81" name="直線コネクタ 48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82" name="テキスト ボックス 48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83" name="直線コネクタ 48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84" name="テキスト ボックス 48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8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93345</xdr:rowOff>
    </xdr:to>
    <xdr:cxnSp macro="">
      <xdr:nvCxnSpPr>
        <xdr:cNvPr id="486" name="直線コネクタ 485"/>
        <xdr:cNvCxnSpPr/>
      </xdr:nvCxnSpPr>
      <xdr:spPr>
        <a:xfrm flipV="1">
          <a:off x="16318864" y="1333500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97172</xdr:rowOff>
    </xdr:from>
    <xdr:ext cx="405111" cy="259045"/>
    <xdr:sp macro="" textlink="">
      <xdr:nvSpPr>
        <xdr:cNvPr id="487" name="【児童館】&#10;有形固定資産減価償却率最小値テキスト"/>
        <xdr:cNvSpPr txBox="1"/>
      </xdr:nvSpPr>
      <xdr:spPr>
        <a:xfrm>
          <a:off x="16408400" y="1467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428625</xdr:colOff>
      <xdr:row>85</xdr:row>
      <xdr:rowOff>93345</xdr:rowOff>
    </xdr:from>
    <xdr:to>
      <xdr:col>23</xdr:col>
      <xdr:colOff>606425</xdr:colOff>
      <xdr:row>85</xdr:row>
      <xdr:rowOff>93345</xdr:rowOff>
    </xdr:to>
    <xdr:cxnSp macro="">
      <xdr:nvCxnSpPr>
        <xdr:cNvPr id="488" name="直線コネクタ 487"/>
        <xdr:cNvCxnSpPr/>
      </xdr:nvCxnSpPr>
      <xdr:spPr>
        <a:xfrm>
          <a:off x="16230600" y="1466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89"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90" name="直線コネクタ 48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151147</xdr:rowOff>
    </xdr:from>
    <xdr:ext cx="405111" cy="259045"/>
    <xdr:sp macro="" textlink="">
      <xdr:nvSpPr>
        <xdr:cNvPr id="491" name="【児童館】&#10;有形固定資産減価償却率平均値テキスト"/>
        <xdr:cNvSpPr txBox="1"/>
      </xdr:nvSpPr>
      <xdr:spPr>
        <a:xfrm>
          <a:off x="16408400" y="14038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128270</xdr:rowOff>
    </xdr:from>
    <xdr:to>
      <xdr:col>23</xdr:col>
      <xdr:colOff>568325</xdr:colOff>
      <xdr:row>83</xdr:row>
      <xdr:rowOff>58420</xdr:rowOff>
    </xdr:to>
    <xdr:sp macro="" textlink="">
      <xdr:nvSpPr>
        <xdr:cNvPr id="492" name="フローチャート : 判断 491"/>
        <xdr:cNvSpPr/>
      </xdr:nvSpPr>
      <xdr:spPr>
        <a:xfrm>
          <a:off x="16268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105411</xdr:rowOff>
    </xdr:from>
    <xdr:to>
      <xdr:col>22</xdr:col>
      <xdr:colOff>415925</xdr:colOff>
      <xdr:row>84</xdr:row>
      <xdr:rowOff>35561</xdr:rowOff>
    </xdr:to>
    <xdr:sp macro="" textlink="">
      <xdr:nvSpPr>
        <xdr:cNvPr id="493" name="フローチャート : 判断 492"/>
        <xdr:cNvSpPr/>
      </xdr:nvSpPr>
      <xdr:spPr>
        <a:xfrm>
          <a:off x="15430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94" name="テキスト ボックス 49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95" name="テキスト ボックス 49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96" name="テキスト ボックス 49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97" name="テキスト ボックス 49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98" name="テキスト ボックス 49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83</xdr:row>
      <xdr:rowOff>69214</xdr:rowOff>
    </xdr:from>
    <xdr:to>
      <xdr:col>23</xdr:col>
      <xdr:colOff>568325</xdr:colOff>
      <xdr:row>83</xdr:row>
      <xdr:rowOff>170814</xdr:rowOff>
    </xdr:to>
    <xdr:sp macro="" textlink="">
      <xdr:nvSpPr>
        <xdr:cNvPr id="499" name="円/楕円 498"/>
        <xdr:cNvSpPr/>
      </xdr:nvSpPr>
      <xdr:spPr>
        <a:xfrm>
          <a:off x="16268700" y="142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83</xdr:row>
      <xdr:rowOff>47641</xdr:rowOff>
    </xdr:from>
    <xdr:ext cx="405111" cy="259045"/>
    <xdr:sp macro="" textlink="">
      <xdr:nvSpPr>
        <xdr:cNvPr id="500" name="【児童館】&#10;有形固定資産減価償却率該当値テキスト"/>
        <xdr:cNvSpPr txBox="1"/>
      </xdr:nvSpPr>
      <xdr:spPr>
        <a:xfrm>
          <a:off x="16408400"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22</xdr:col>
      <xdr:colOff>314325</xdr:colOff>
      <xdr:row>83</xdr:row>
      <xdr:rowOff>111125</xdr:rowOff>
    </xdr:from>
    <xdr:to>
      <xdr:col>22</xdr:col>
      <xdr:colOff>415925</xdr:colOff>
      <xdr:row>84</xdr:row>
      <xdr:rowOff>41275</xdr:rowOff>
    </xdr:to>
    <xdr:sp macro="" textlink="">
      <xdr:nvSpPr>
        <xdr:cNvPr id="501" name="円/楕円 500"/>
        <xdr:cNvSpPr/>
      </xdr:nvSpPr>
      <xdr:spPr>
        <a:xfrm>
          <a:off x="15430500" y="1434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83</xdr:row>
      <xdr:rowOff>120014</xdr:rowOff>
    </xdr:from>
    <xdr:to>
      <xdr:col>23</xdr:col>
      <xdr:colOff>517525</xdr:colOff>
      <xdr:row>83</xdr:row>
      <xdr:rowOff>161925</xdr:rowOff>
    </xdr:to>
    <xdr:cxnSp macro="">
      <xdr:nvCxnSpPr>
        <xdr:cNvPr id="502" name="直線コネクタ 501"/>
        <xdr:cNvCxnSpPr/>
      </xdr:nvCxnSpPr>
      <xdr:spPr>
        <a:xfrm flipV="1">
          <a:off x="15481300" y="14350364"/>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82</xdr:row>
      <xdr:rowOff>52088</xdr:rowOff>
    </xdr:from>
    <xdr:ext cx="405111" cy="259045"/>
    <xdr:sp macro="" textlink="">
      <xdr:nvSpPr>
        <xdr:cNvPr id="503" name="n_1aveValue【児童館】&#10;有形固定資産減価償却率"/>
        <xdr:cNvSpPr txBox="1"/>
      </xdr:nvSpPr>
      <xdr:spPr>
        <a:xfrm>
          <a:off x="15266043" y="1411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a:t>
          </a:r>
          <a:endParaRPr kumimoji="1" lang="ja-JP" altLang="en-US" sz="1000" b="1">
            <a:solidFill>
              <a:srgbClr val="000080"/>
            </a:solidFill>
            <a:latin typeface="ＭＳ Ｐゴシック"/>
          </a:endParaRPr>
        </a:p>
      </xdr:txBody>
    </xdr:sp>
    <xdr:clientData/>
  </xdr:oneCellAnchor>
  <xdr:oneCellAnchor>
    <xdr:from>
      <xdr:col>22</xdr:col>
      <xdr:colOff>149868</xdr:colOff>
      <xdr:row>84</xdr:row>
      <xdr:rowOff>32402</xdr:rowOff>
    </xdr:from>
    <xdr:ext cx="405111" cy="259045"/>
    <xdr:sp macro="" textlink="">
      <xdr:nvSpPr>
        <xdr:cNvPr id="504" name="n_1mainValue【児童館】&#10;有形固定資産減価償却率"/>
        <xdr:cNvSpPr txBox="1"/>
      </xdr:nvSpPr>
      <xdr:spPr>
        <a:xfrm>
          <a:off x="15266043"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05" name="正方形/長方形 50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06" name="正方形/長方形 50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07" name="正方形/長方形 50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08" name="正方形/長方形 50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09" name="正方形/長方形 50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0" name="正方形/長方形 50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1" name="正方形/長方形 51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2" name="正方形/長方形 51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13" name="テキスト ボックス 51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14" name="直線コネクタ 51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15" name="直線コネクタ 51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16" name="テキスト ボックス 51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17" name="直線コネクタ 51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18" name="テキスト ボックス 51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19" name="直線コネクタ 51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20" name="テキスト ボックス 51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21" name="直線コネクタ 52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22" name="テキスト ボックス 52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23" name="直線コネクタ 52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24" name="テキスト ボックス 52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2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526" name="直線コネクタ 525"/>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527" name="【児童館】&#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528" name="直線コネクタ 527"/>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529" name="【児童館】&#10;一人当たり面積最大値テキスト"/>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530" name="直線コネクタ 529"/>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101616</xdr:rowOff>
    </xdr:from>
    <xdr:ext cx="469744" cy="259045"/>
    <xdr:sp macro="" textlink="">
      <xdr:nvSpPr>
        <xdr:cNvPr id="531" name="【児童館】&#10;一人当たり面積平均値テキスト"/>
        <xdr:cNvSpPr txBox="1"/>
      </xdr:nvSpPr>
      <xdr:spPr>
        <a:xfrm>
          <a:off x="222504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532" name="フローチャート : 判断 531"/>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124461</xdr:rowOff>
    </xdr:from>
    <xdr:to>
      <xdr:col>31</xdr:col>
      <xdr:colOff>85725</xdr:colOff>
      <xdr:row>83</xdr:row>
      <xdr:rowOff>54611</xdr:rowOff>
    </xdr:to>
    <xdr:sp macro="" textlink="">
      <xdr:nvSpPr>
        <xdr:cNvPr id="533" name="フローチャート : 判断 532"/>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34" name="テキスト ボックス 53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35" name="テキスト ボックス 53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36" name="テキスト ボックス 53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37" name="テキスト ボックス 53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38" name="テキスト ボックス 53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83</xdr:row>
      <xdr:rowOff>90170</xdr:rowOff>
    </xdr:from>
    <xdr:to>
      <xdr:col>32</xdr:col>
      <xdr:colOff>238125</xdr:colOff>
      <xdr:row>84</xdr:row>
      <xdr:rowOff>20320</xdr:rowOff>
    </xdr:to>
    <xdr:sp macro="" textlink="">
      <xdr:nvSpPr>
        <xdr:cNvPr id="539" name="円/楕円 538"/>
        <xdr:cNvSpPr/>
      </xdr:nvSpPr>
      <xdr:spPr>
        <a:xfrm>
          <a:off x="221107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83</xdr:row>
      <xdr:rowOff>68597</xdr:rowOff>
    </xdr:from>
    <xdr:ext cx="469744" cy="259045"/>
    <xdr:sp macro="" textlink="">
      <xdr:nvSpPr>
        <xdr:cNvPr id="540" name="【児童館】&#10;一人当たり面積該当値テキスト"/>
        <xdr:cNvSpPr txBox="1"/>
      </xdr:nvSpPr>
      <xdr:spPr>
        <a:xfrm>
          <a:off x="22250400"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30</xdr:col>
      <xdr:colOff>669925</xdr:colOff>
      <xdr:row>83</xdr:row>
      <xdr:rowOff>90170</xdr:rowOff>
    </xdr:from>
    <xdr:to>
      <xdr:col>31</xdr:col>
      <xdr:colOff>85725</xdr:colOff>
      <xdr:row>84</xdr:row>
      <xdr:rowOff>20320</xdr:rowOff>
    </xdr:to>
    <xdr:sp macro="" textlink="">
      <xdr:nvSpPr>
        <xdr:cNvPr id="541" name="円/楕円 540"/>
        <xdr:cNvSpPr/>
      </xdr:nvSpPr>
      <xdr:spPr>
        <a:xfrm>
          <a:off x="21272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83</xdr:row>
      <xdr:rowOff>140970</xdr:rowOff>
    </xdr:from>
    <xdr:to>
      <xdr:col>32</xdr:col>
      <xdr:colOff>187325</xdr:colOff>
      <xdr:row>83</xdr:row>
      <xdr:rowOff>140970</xdr:rowOff>
    </xdr:to>
    <xdr:cxnSp macro="">
      <xdr:nvCxnSpPr>
        <xdr:cNvPr id="542" name="直線コネクタ 541"/>
        <xdr:cNvCxnSpPr/>
      </xdr:nvCxnSpPr>
      <xdr:spPr>
        <a:xfrm>
          <a:off x="21323300" y="14371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71138</xdr:rowOff>
    </xdr:from>
    <xdr:ext cx="469744" cy="259045"/>
    <xdr:sp macro="" textlink="">
      <xdr:nvSpPr>
        <xdr:cNvPr id="543" name="n_1aveValue【児童館】&#10;一人当たり面積"/>
        <xdr:cNvSpPr txBox="1"/>
      </xdr:nvSpPr>
      <xdr:spPr>
        <a:xfrm>
          <a:off x="210757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0.024</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11447</xdr:rowOff>
    </xdr:from>
    <xdr:ext cx="469744" cy="259045"/>
    <xdr:sp macro="" textlink="">
      <xdr:nvSpPr>
        <xdr:cNvPr id="544" name="n_1mainValue【児童館】&#10;一人当たり面積"/>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45" name="正方形/長方形 5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46" name="正方形/長方形 5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47" name="正方形/長方形 5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48" name="正方形/長方形 5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49" name="正方形/長方形 5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50" name="正方形/長方形 5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51" name="正方形/長方形 5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52" name="正方形/長方形 5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53" name="テキスト ボックス 5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54" name="直線コネクタ 5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55" name="テキスト ボックス 55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56" name="直線コネクタ 55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57" name="テキスト ボックス 55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58" name="直線コネクタ 55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59" name="テキスト ボックス 55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60" name="直線コネクタ 55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61" name="テキスト ボックス 56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62" name="直線コネクタ 56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63" name="テキスト ボックス 562"/>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64" name="直線コネクタ 5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65" name="テキスト ボックス 56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87630</xdr:rowOff>
    </xdr:from>
    <xdr:to>
      <xdr:col>23</xdr:col>
      <xdr:colOff>516889</xdr:colOff>
      <xdr:row>108</xdr:row>
      <xdr:rowOff>110489</xdr:rowOff>
    </xdr:to>
    <xdr:cxnSp macro="">
      <xdr:nvCxnSpPr>
        <xdr:cNvPr id="567" name="直線コネクタ 566"/>
        <xdr:cNvCxnSpPr/>
      </xdr:nvCxnSpPr>
      <xdr:spPr>
        <a:xfrm flipV="1">
          <a:off x="16318864" y="17404080"/>
          <a:ext cx="0" cy="12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114316</xdr:rowOff>
    </xdr:from>
    <xdr:ext cx="405111" cy="259045"/>
    <xdr:sp macro="" textlink="">
      <xdr:nvSpPr>
        <xdr:cNvPr id="568" name="【公民館】&#10;有形固定資産減価償却率最小値テキスト"/>
        <xdr:cNvSpPr txBox="1"/>
      </xdr:nvSpPr>
      <xdr:spPr>
        <a:xfrm>
          <a:off x="16408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428625</xdr:colOff>
      <xdr:row>108</xdr:row>
      <xdr:rowOff>110489</xdr:rowOff>
    </xdr:from>
    <xdr:to>
      <xdr:col>23</xdr:col>
      <xdr:colOff>606425</xdr:colOff>
      <xdr:row>108</xdr:row>
      <xdr:rowOff>110489</xdr:rowOff>
    </xdr:to>
    <xdr:cxnSp macro="">
      <xdr:nvCxnSpPr>
        <xdr:cNvPr id="569" name="直線コネクタ 568"/>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34307</xdr:rowOff>
    </xdr:from>
    <xdr:ext cx="405111" cy="259045"/>
    <xdr:sp macro="" textlink="">
      <xdr:nvSpPr>
        <xdr:cNvPr id="570" name="【公民館】&#10;有形固定資産減価償却率最大値テキスト"/>
        <xdr:cNvSpPr txBox="1"/>
      </xdr:nvSpPr>
      <xdr:spPr>
        <a:xfrm>
          <a:off x="164084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101</xdr:row>
      <xdr:rowOff>87630</xdr:rowOff>
    </xdr:from>
    <xdr:to>
      <xdr:col>23</xdr:col>
      <xdr:colOff>606425</xdr:colOff>
      <xdr:row>101</xdr:row>
      <xdr:rowOff>87630</xdr:rowOff>
    </xdr:to>
    <xdr:cxnSp macro="">
      <xdr:nvCxnSpPr>
        <xdr:cNvPr id="571" name="直線コネクタ 570"/>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8399</xdr:rowOff>
    </xdr:from>
    <xdr:ext cx="405111" cy="259045"/>
    <xdr:sp macro="" textlink="">
      <xdr:nvSpPr>
        <xdr:cNvPr id="572" name="【公民館】&#10;有形固定資産減価償却率平均値テキスト"/>
        <xdr:cNvSpPr txBox="1"/>
      </xdr:nvSpPr>
      <xdr:spPr>
        <a:xfrm>
          <a:off x="16408400" y="18010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29972</xdr:rowOff>
    </xdr:from>
    <xdr:to>
      <xdr:col>23</xdr:col>
      <xdr:colOff>568325</xdr:colOff>
      <xdr:row>105</xdr:row>
      <xdr:rowOff>131572</xdr:rowOff>
    </xdr:to>
    <xdr:sp macro="" textlink="">
      <xdr:nvSpPr>
        <xdr:cNvPr id="573" name="フローチャート : 判断 572"/>
        <xdr:cNvSpPr/>
      </xdr:nvSpPr>
      <xdr:spPr>
        <a:xfrm>
          <a:off x="16268700" y="1803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91694</xdr:rowOff>
    </xdr:from>
    <xdr:to>
      <xdr:col>22</xdr:col>
      <xdr:colOff>415925</xdr:colOff>
      <xdr:row>106</xdr:row>
      <xdr:rowOff>21844</xdr:rowOff>
    </xdr:to>
    <xdr:sp macro="" textlink="">
      <xdr:nvSpPr>
        <xdr:cNvPr id="574" name="フローチャート : 判断 573"/>
        <xdr:cNvSpPr/>
      </xdr:nvSpPr>
      <xdr:spPr>
        <a:xfrm>
          <a:off x="154305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75" name="テキスト ボックス 5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76" name="テキスト ボックス 5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77" name="テキスト ボックス 5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78" name="テキスト ボックス 5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79" name="テキスト ボックス 5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153415</xdr:rowOff>
    </xdr:from>
    <xdr:to>
      <xdr:col>23</xdr:col>
      <xdr:colOff>568325</xdr:colOff>
      <xdr:row>103</xdr:row>
      <xdr:rowOff>83565</xdr:rowOff>
    </xdr:to>
    <xdr:sp macro="" textlink="">
      <xdr:nvSpPr>
        <xdr:cNvPr id="580" name="円/楕円 579"/>
        <xdr:cNvSpPr/>
      </xdr:nvSpPr>
      <xdr:spPr>
        <a:xfrm>
          <a:off x="16268700" y="1764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4842</xdr:rowOff>
    </xdr:from>
    <xdr:ext cx="405111" cy="259045"/>
    <xdr:sp macro="" textlink="">
      <xdr:nvSpPr>
        <xdr:cNvPr id="581" name="【公民館】&#10;有形固定資産減価償却率該当値テキスト"/>
        <xdr:cNvSpPr txBox="1"/>
      </xdr:nvSpPr>
      <xdr:spPr>
        <a:xfrm>
          <a:off x="16408400" y="1749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50546</xdr:rowOff>
    </xdr:from>
    <xdr:to>
      <xdr:col>22</xdr:col>
      <xdr:colOff>415925</xdr:colOff>
      <xdr:row>103</xdr:row>
      <xdr:rowOff>152146</xdr:rowOff>
    </xdr:to>
    <xdr:sp macro="" textlink="">
      <xdr:nvSpPr>
        <xdr:cNvPr id="582" name="円/楕円 581"/>
        <xdr:cNvSpPr/>
      </xdr:nvSpPr>
      <xdr:spPr>
        <a:xfrm>
          <a:off x="15430500" y="1770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32765</xdr:rowOff>
    </xdr:from>
    <xdr:to>
      <xdr:col>23</xdr:col>
      <xdr:colOff>517525</xdr:colOff>
      <xdr:row>103</xdr:row>
      <xdr:rowOff>101346</xdr:rowOff>
    </xdr:to>
    <xdr:cxnSp macro="">
      <xdr:nvCxnSpPr>
        <xdr:cNvPr id="583" name="直線コネクタ 582"/>
        <xdr:cNvCxnSpPr/>
      </xdr:nvCxnSpPr>
      <xdr:spPr>
        <a:xfrm flipV="1">
          <a:off x="15481300" y="17692115"/>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106</xdr:row>
      <xdr:rowOff>12971</xdr:rowOff>
    </xdr:from>
    <xdr:ext cx="405111" cy="259045"/>
    <xdr:sp macro="" textlink="">
      <xdr:nvSpPr>
        <xdr:cNvPr id="584" name="n_1aveValue【公民館】&#10;有形固定資産減価償却率"/>
        <xdr:cNvSpPr txBox="1"/>
      </xdr:nvSpPr>
      <xdr:spPr>
        <a:xfrm>
          <a:off x="15266043" y="1818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168673</xdr:rowOff>
    </xdr:from>
    <xdr:ext cx="405111" cy="259045"/>
    <xdr:sp macro="" textlink="">
      <xdr:nvSpPr>
        <xdr:cNvPr id="585" name="n_1mainValue【公民館】&#10;有形固定資産減価償却率"/>
        <xdr:cNvSpPr txBox="1"/>
      </xdr:nvSpPr>
      <xdr:spPr>
        <a:xfrm>
          <a:off x="15266043" y="1748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86" name="正方形/長方形 5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87" name="正方形/長方形 5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88" name="正方形/長方形 5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89" name="正方形/長方形 5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90" name="正方形/長方形 5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91" name="正方形/長方形 5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92" name="正方形/長方形 5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93" name="正方形/長方形 5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94" name="テキスト ボックス 5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95" name="直線コネクタ 5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96" name="直線コネクタ 59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97" name="テキスト ボックス 59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98" name="直線コネクタ 59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99" name="テキスト ボックス 59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00" name="直線コネクタ 59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01" name="テキスト ボックス 60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02" name="直線コネクタ 60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03" name="テキスト ボックス 60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04" name="直線コネクタ 60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05" name="テキスト ボックス 60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06" name="直線コネクタ 6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07" name="テキスト ボックス 6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0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91439</xdr:rowOff>
    </xdr:from>
    <xdr:to>
      <xdr:col>32</xdr:col>
      <xdr:colOff>186689</xdr:colOff>
      <xdr:row>108</xdr:row>
      <xdr:rowOff>106680</xdr:rowOff>
    </xdr:to>
    <xdr:cxnSp macro="">
      <xdr:nvCxnSpPr>
        <xdr:cNvPr id="609" name="直線コネクタ 608"/>
        <xdr:cNvCxnSpPr/>
      </xdr:nvCxnSpPr>
      <xdr:spPr>
        <a:xfrm flipV="1">
          <a:off x="22160864" y="17064989"/>
          <a:ext cx="0" cy="155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110507</xdr:rowOff>
    </xdr:from>
    <xdr:ext cx="469744" cy="259045"/>
    <xdr:sp macro="" textlink="">
      <xdr:nvSpPr>
        <xdr:cNvPr id="610" name="【公民館】&#10;一人当たり面積最小値テキスト"/>
        <xdr:cNvSpPr txBox="1"/>
      </xdr:nvSpPr>
      <xdr:spPr>
        <a:xfrm>
          <a:off x="222504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108</xdr:row>
      <xdr:rowOff>106680</xdr:rowOff>
    </xdr:from>
    <xdr:to>
      <xdr:col>32</xdr:col>
      <xdr:colOff>276225</xdr:colOff>
      <xdr:row>108</xdr:row>
      <xdr:rowOff>106680</xdr:rowOff>
    </xdr:to>
    <xdr:cxnSp macro="">
      <xdr:nvCxnSpPr>
        <xdr:cNvPr id="611" name="直線コネクタ 610"/>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38116</xdr:rowOff>
    </xdr:from>
    <xdr:ext cx="469744" cy="259045"/>
    <xdr:sp macro="" textlink="">
      <xdr:nvSpPr>
        <xdr:cNvPr id="612" name="【公民館】&#10;一人当たり面積最大値テキスト"/>
        <xdr:cNvSpPr txBox="1"/>
      </xdr:nvSpPr>
      <xdr:spPr>
        <a:xfrm>
          <a:off x="22250400" y="1684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0.421</a:t>
          </a:r>
          <a:endParaRPr kumimoji="1" lang="ja-JP" altLang="en-US" sz="1000" b="1">
            <a:latin typeface="ＭＳ Ｐゴシック"/>
          </a:endParaRPr>
        </a:p>
      </xdr:txBody>
    </xdr:sp>
    <xdr:clientData/>
  </xdr:oneCellAnchor>
  <xdr:twoCellAnchor>
    <xdr:from>
      <xdr:col>32</xdr:col>
      <xdr:colOff>98425</xdr:colOff>
      <xdr:row>99</xdr:row>
      <xdr:rowOff>91439</xdr:rowOff>
    </xdr:from>
    <xdr:to>
      <xdr:col>32</xdr:col>
      <xdr:colOff>276225</xdr:colOff>
      <xdr:row>99</xdr:row>
      <xdr:rowOff>91439</xdr:rowOff>
    </xdr:to>
    <xdr:cxnSp macro="">
      <xdr:nvCxnSpPr>
        <xdr:cNvPr id="613" name="直線コネクタ 612"/>
        <xdr:cNvCxnSpPr/>
      </xdr:nvCxnSpPr>
      <xdr:spPr>
        <a:xfrm>
          <a:off x="22072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120666</xdr:rowOff>
    </xdr:from>
    <xdr:ext cx="469744" cy="259045"/>
    <xdr:sp macro="" textlink="">
      <xdr:nvSpPr>
        <xdr:cNvPr id="614" name="【公民館】&#10;一人当たり面積平均値テキスト"/>
        <xdr:cNvSpPr txBox="1"/>
      </xdr:nvSpPr>
      <xdr:spPr>
        <a:xfrm>
          <a:off x="22250400" y="18122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0.091</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97789</xdr:rowOff>
    </xdr:from>
    <xdr:to>
      <xdr:col>32</xdr:col>
      <xdr:colOff>238125</xdr:colOff>
      <xdr:row>107</xdr:row>
      <xdr:rowOff>27939</xdr:rowOff>
    </xdr:to>
    <xdr:sp macro="" textlink="">
      <xdr:nvSpPr>
        <xdr:cNvPr id="615" name="フローチャート : 判断 614"/>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116839</xdr:rowOff>
    </xdr:from>
    <xdr:to>
      <xdr:col>31</xdr:col>
      <xdr:colOff>85725</xdr:colOff>
      <xdr:row>107</xdr:row>
      <xdr:rowOff>46989</xdr:rowOff>
    </xdr:to>
    <xdr:sp macro="" textlink="">
      <xdr:nvSpPr>
        <xdr:cNvPr id="616" name="フローチャート : 判断 615"/>
        <xdr:cNvSpPr/>
      </xdr:nvSpPr>
      <xdr:spPr>
        <a:xfrm>
          <a:off x="21272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17" name="テキスト ボックス 6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18" name="テキスト ボックス 6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19" name="テキスト ボックス 6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20" name="テキスト ボックス 6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21" name="テキスト ボックス 6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108</xdr:row>
      <xdr:rowOff>21589</xdr:rowOff>
    </xdr:from>
    <xdr:to>
      <xdr:col>32</xdr:col>
      <xdr:colOff>238125</xdr:colOff>
      <xdr:row>108</xdr:row>
      <xdr:rowOff>123189</xdr:rowOff>
    </xdr:to>
    <xdr:sp macro="" textlink="">
      <xdr:nvSpPr>
        <xdr:cNvPr id="622" name="円/楕円 621"/>
        <xdr:cNvSpPr/>
      </xdr:nvSpPr>
      <xdr:spPr>
        <a:xfrm>
          <a:off x="221107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107966</xdr:rowOff>
    </xdr:from>
    <xdr:ext cx="469744" cy="259045"/>
    <xdr:sp macro="" textlink="">
      <xdr:nvSpPr>
        <xdr:cNvPr id="623" name="【公民館】&#10;一人当たり面積該当値テキスト"/>
        <xdr:cNvSpPr txBox="1"/>
      </xdr:nvSpPr>
      <xdr:spPr>
        <a:xfrm>
          <a:off x="22250400" y="1845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0.021</a:t>
          </a:r>
          <a:endParaRPr kumimoji="1" lang="ja-JP" altLang="en-US" sz="1000" b="1">
            <a:solidFill>
              <a:srgbClr val="FF0000"/>
            </a:solidFill>
            <a:latin typeface="ＭＳ Ｐゴシック"/>
          </a:endParaRPr>
        </a:p>
      </xdr:txBody>
    </xdr:sp>
    <xdr:clientData/>
  </xdr:oneCellAnchor>
  <xdr:twoCellAnchor>
    <xdr:from>
      <xdr:col>30</xdr:col>
      <xdr:colOff>669925</xdr:colOff>
      <xdr:row>108</xdr:row>
      <xdr:rowOff>21589</xdr:rowOff>
    </xdr:from>
    <xdr:to>
      <xdr:col>31</xdr:col>
      <xdr:colOff>85725</xdr:colOff>
      <xdr:row>108</xdr:row>
      <xdr:rowOff>123189</xdr:rowOff>
    </xdr:to>
    <xdr:sp macro="" textlink="">
      <xdr:nvSpPr>
        <xdr:cNvPr id="624" name="円/楕円 623"/>
        <xdr:cNvSpPr/>
      </xdr:nvSpPr>
      <xdr:spPr>
        <a:xfrm>
          <a:off x="212725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108</xdr:row>
      <xdr:rowOff>72389</xdr:rowOff>
    </xdr:from>
    <xdr:to>
      <xdr:col>32</xdr:col>
      <xdr:colOff>187325</xdr:colOff>
      <xdr:row>108</xdr:row>
      <xdr:rowOff>72389</xdr:rowOff>
    </xdr:to>
    <xdr:cxnSp macro="">
      <xdr:nvCxnSpPr>
        <xdr:cNvPr id="625" name="直線コネクタ 624"/>
        <xdr:cNvCxnSpPr/>
      </xdr:nvCxnSpPr>
      <xdr:spPr>
        <a:xfrm>
          <a:off x="21323300" y="185889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63516</xdr:rowOff>
    </xdr:from>
    <xdr:ext cx="469744" cy="259045"/>
    <xdr:sp macro="" textlink="">
      <xdr:nvSpPr>
        <xdr:cNvPr id="626" name="n_1aveValue【公民館】&#10;一人当たり面積"/>
        <xdr:cNvSpPr txBox="1"/>
      </xdr:nvSpPr>
      <xdr:spPr>
        <a:xfrm>
          <a:off x="210757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114316</xdr:rowOff>
    </xdr:from>
    <xdr:ext cx="469744" cy="259045"/>
    <xdr:sp macro="" textlink="">
      <xdr:nvSpPr>
        <xdr:cNvPr id="627" name="n_1mainValue【公民館】&#10;一人当たり面積"/>
        <xdr:cNvSpPr txBox="1"/>
      </xdr:nvSpPr>
      <xdr:spPr>
        <a:xfrm>
          <a:off x="21075727"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28" name="正方形/長方形 6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29" name="正方形/長方形 6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30" name="テキスト ボックス 6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類似団体と比較して特に有形固定資産減価償却率が高くなっている施設は、学校施設、橋りょう・トンネルであり、特に低くなっている施設は、公営住宅である。</a:t>
          </a:r>
          <a:endParaRPr lang="ja-JP" altLang="ja-JP" sz="1400">
            <a:effectLst/>
          </a:endParaRPr>
        </a:p>
        <a:p>
          <a:r>
            <a:rPr kumimoji="1" lang="ja-JP" altLang="ja-JP" sz="1100">
              <a:solidFill>
                <a:schemeClr val="dk1"/>
              </a:solidFill>
              <a:effectLst/>
              <a:latin typeface="+mn-lt"/>
              <a:ea typeface="+mn-ea"/>
              <a:cs typeface="+mn-cs"/>
            </a:rPr>
            <a:t>学校施設については、類似団体内順位で</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位であり、有形固定資産減価償却率が</a:t>
          </a:r>
          <a:r>
            <a:rPr kumimoji="1" lang="en-US" altLang="ja-JP" sz="1100">
              <a:solidFill>
                <a:schemeClr val="dk1"/>
              </a:solidFill>
              <a:effectLst/>
              <a:latin typeface="+mn-lt"/>
              <a:ea typeface="+mn-ea"/>
              <a:cs typeface="+mn-cs"/>
            </a:rPr>
            <a:t>77.2</a:t>
          </a:r>
          <a:r>
            <a:rPr kumimoji="1" lang="ja-JP" altLang="ja-JP" sz="1100">
              <a:solidFill>
                <a:schemeClr val="dk1"/>
              </a:solidFill>
              <a:effectLst/>
              <a:latin typeface="+mn-lt"/>
              <a:ea typeface="+mn-ea"/>
              <a:cs typeface="+mn-cs"/>
            </a:rPr>
            <a:t>％と、類似団体平均の</a:t>
          </a:r>
          <a:r>
            <a:rPr kumimoji="1" lang="en-US" altLang="ja-JP" sz="1100">
              <a:solidFill>
                <a:schemeClr val="dk1"/>
              </a:solidFill>
              <a:effectLst/>
              <a:latin typeface="+mn-lt"/>
              <a:ea typeface="+mn-ea"/>
              <a:cs typeface="+mn-cs"/>
            </a:rPr>
            <a:t>62.3</a:t>
          </a:r>
          <a:r>
            <a:rPr kumimoji="1" lang="ja-JP" altLang="ja-JP" sz="1100">
              <a:solidFill>
                <a:schemeClr val="dk1"/>
              </a:solidFill>
              <a:effectLst/>
              <a:latin typeface="+mn-lt"/>
              <a:ea typeface="+mn-ea"/>
              <a:cs typeface="+mn-cs"/>
            </a:rPr>
            <a:t>％を大きく上回っている。いずれの学校も建設後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年以上経過しているため、今後定める</a:t>
          </a:r>
          <a:r>
            <a:rPr lang="ja-JP" altLang="ja-JP" sz="1100">
              <a:solidFill>
                <a:schemeClr val="dk1"/>
              </a:solidFill>
              <a:effectLst/>
              <a:latin typeface="+mn-lt"/>
              <a:ea typeface="+mn-ea"/>
              <a:cs typeface="+mn-cs"/>
            </a:rPr>
            <a:t>公共施設個別施設計画</a:t>
          </a:r>
          <a:r>
            <a:rPr kumimoji="1" lang="ja-JP" altLang="ja-JP" sz="1100">
              <a:solidFill>
                <a:schemeClr val="dk1"/>
              </a:solidFill>
              <a:effectLst/>
              <a:latin typeface="+mn-lt"/>
              <a:ea typeface="+mn-ea"/>
              <a:cs typeface="+mn-cs"/>
            </a:rPr>
            <a:t>との整合性を図りつつ、計画的な予防保全工事や老朽化対策を行い、更新費用の平準化を図っていく。</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公営住宅については、有形固定資産減価償却率が</a:t>
          </a:r>
          <a:r>
            <a:rPr kumimoji="1" lang="en-US" altLang="ja-JP" sz="1100">
              <a:solidFill>
                <a:schemeClr val="dk1"/>
              </a:solidFill>
              <a:effectLst/>
              <a:latin typeface="+mn-lt"/>
              <a:ea typeface="+mn-ea"/>
              <a:cs typeface="+mn-cs"/>
            </a:rPr>
            <a:t>46.3</a:t>
          </a:r>
          <a:r>
            <a:rPr kumimoji="1" lang="ja-JP" altLang="ja-JP" sz="1100">
              <a:solidFill>
                <a:schemeClr val="dk1"/>
              </a:solidFill>
              <a:effectLst/>
              <a:latin typeface="+mn-lt"/>
              <a:ea typeface="+mn-ea"/>
              <a:cs typeface="+mn-cs"/>
            </a:rPr>
            <a:t>％であり、類似団体平均の</a:t>
          </a:r>
          <a:r>
            <a:rPr kumimoji="1" lang="en-US" altLang="ja-JP" sz="1100">
              <a:solidFill>
                <a:schemeClr val="dk1"/>
              </a:solidFill>
              <a:effectLst/>
              <a:latin typeface="+mn-lt"/>
              <a:ea typeface="+mn-ea"/>
              <a:cs typeface="+mn-cs"/>
            </a:rPr>
            <a:t>60.5</a:t>
          </a:r>
          <a:r>
            <a:rPr kumimoji="1" lang="ja-JP" altLang="ja-JP" sz="1100">
              <a:solidFill>
                <a:schemeClr val="dk1"/>
              </a:solidFill>
              <a:effectLst/>
              <a:latin typeface="+mn-lt"/>
              <a:ea typeface="+mn-ea"/>
              <a:cs typeface="+mn-cs"/>
            </a:rPr>
            <a:t>％を大きく下回っている。福生市公営住宅等長寿命化計画を策定し、点検・診断や維持管理・修繕・更新等によって、長寿命化を進めていることが要因である。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東京都福生市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58,554
55,195
10.16
26,689,464
25,576,518
1,112,086
11,558,424
7,257,765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152400</xdr:rowOff>
    </xdr:from>
    <xdr:to>
      <xdr:col>6</xdr:col>
      <xdr:colOff>510540</xdr:colOff>
      <xdr:row>41</xdr:row>
      <xdr:rowOff>38100</xdr:rowOff>
    </xdr:to>
    <xdr:cxnSp macro="">
      <xdr:nvCxnSpPr>
        <xdr:cNvPr id="56" name="直線コネクタ 55"/>
        <xdr:cNvCxnSpPr/>
      </xdr:nvCxnSpPr>
      <xdr:spPr>
        <a:xfrm flipV="1">
          <a:off x="4634865" y="56388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41927</xdr:rowOff>
    </xdr:from>
    <xdr:ext cx="340478" cy="259045"/>
    <xdr:sp macro="" textlink="">
      <xdr:nvSpPr>
        <xdr:cNvPr id="57" name="【図書館】&#10;有形固定資産減価償却率最小値テキスト"/>
        <xdr:cNvSpPr txBox="1"/>
      </xdr:nvSpPr>
      <xdr:spPr>
        <a:xfrm>
          <a:off x="4724400" y="7071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422275</xdr:colOff>
      <xdr:row>41</xdr:row>
      <xdr:rowOff>38100</xdr:rowOff>
    </xdr:from>
    <xdr:to>
      <xdr:col>6</xdr:col>
      <xdr:colOff>600075</xdr:colOff>
      <xdr:row>41</xdr:row>
      <xdr:rowOff>38100</xdr:rowOff>
    </xdr:to>
    <xdr:cxnSp macro="">
      <xdr:nvCxnSpPr>
        <xdr:cNvPr id="58" name="直線コネクタ 57"/>
        <xdr:cNvCxnSpPr/>
      </xdr:nvCxnSpPr>
      <xdr:spPr>
        <a:xfrm>
          <a:off x="4546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99077</xdr:rowOff>
    </xdr:from>
    <xdr:ext cx="405111" cy="259045"/>
    <xdr:sp macro="" textlink="">
      <xdr:nvSpPr>
        <xdr:cNvPr id="59" name="【図書館】&#10;有形固定資産減価償却率最大値テキスト"/>
        <xdr:cNvSpPr txBox="1"/>
      </xdr:nvSpPr>
      <xdr:spPr>
        <a:xfrm>
          <a:off x="472440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6</xdr:col>
      <xdr:colOff>422275</xdr:colOff>
      <xdr:row>32</xdr:row>
      <xdr:rowOff>152400</xdr:rowOff>
    </xdr:from>
    <xdr:to>
      <xdr:col>6</xdr:col>
      <xdr:colOff>600075</xdr:colOff>
      <xdr:row>32</xdr:row>
      <xdr:rowOff>152400</xdr:rowOff>
    </xdr:to>
    <xdr:cxnSp macro="">
      <xdr:nvCxnSpPr>
        <xdr:cNvPr id="60" name="直線コネクタ 59"/>
        <xdr:cNvCxnSpPr/>
      </xdr:nvCxnSpPr>
      <xdr:spPr>
        <a:xfrm>
          <a:off x="4546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160037</xdr:rowOff>
    </xdr:from>
    <xdr:ext cx="405111" cy="259045"/>
    <xdr:sp macro="" textlink="">
      <xdr:nvSpPr>
        <xdr:cNvPr id="61" name="【図書館】&#10;有形固定資産減価償却率平均値テキスト"/>
        <xdr:cNvSpPr txBox="1"/>
      </xdr:nvSpPr>
      <xdr:spPr>
        <a:xfrm>
          <a:off x="4724400" y="633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10160</xdr:rowOff>
    </xdr:from>
    <xdr:to>
      <xdr:col>6</xdr:col>
      <xdr:colOff>561975</xdr:colOff>
      <xdr:row>37</xdr:row>
      <xdr:rowOff>111760</xdr:rowOff>
    </xdr:to>
    <xdr:sp macro="" textlink="">
      <xdr:nvSpPr>
        <xdr:cNvPr id="62" name="フローチャート : 判断 61"/>
        <xdr:cNvSpPr/>
      </xdr:nvSpPr>
      <xdr:spPr>
        <a:xfrm>
          <a:off x="4584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151130</xdr:rowOff>
    </xdr:from>
    <xdr:to>
      <xdr:col>5</xdr:col>
      <xdr:colOff>409575</xdr:colOff>
      <xdr:row>37</xdr:row>
      <xdr:rowOff>81280</xdr:rowOff>
    </xdr:to>
    <xdr:sp macro="" textlink="">
      <xdr:nvSpPr>
        <xdr:cNvPr id="63" name="フローチャート : 判断 62"/>
        <xdr:cNvSpPr/>
      </xdr:nvSpPr>
      <xdr:spPr>
        <a:xfrm>
          <a:off x="3746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2540</xdr:rowOff>
    </xdr:from>
    <xdr:to>
      <xdr:col>6</xdr:col>
      <xdr:colOff>561975</xdr:colOff>
      <xdr:row>36</xdr:row>
      <xdr:rowOff>104140</xdr:rowOff>
    </xdr:to>
    <xdr:sp macro="" textlink="">
      <xdr:nvSpPr>
        <xdr:cNvPr id="69" name="円/楕円 68"/>
        <xdr:cNvSpPr/>
      </xdr:nvSpPr>
      <xdr:spPr>
        <a:xfrm>
          <a:off x="45847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25417</xdr:rowOff>
    </xdr:from>
    <xdr:ext cx="405111" cy="259045"/>
    <xdr:sp macro="" textlink="">
      <xdr:nvSpPr>
        <xdr:cNvPr id="70" name="【図書館】&#10;有形固定資産減価償却率該当値テキスト"/>
        <xdr:cNvSpPr txBox="1"/>
      </xdr:nvSpPr>
      <xdr:spPr>
        <a:xfrm>
          <a:off x="4724400"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36830</xdr:rowOff>
    </xdr:from>
    <xdr:to>
      <xdr:col>5</xdr:col>
      <xdr:colOff>409575</xdr:colOff>
      <xdr:row>36</xdr:row>
      <xdr:rowOff>138430</xdr:rowOff>
    </xdr:to>
    <xdr:sp macro="" textlink="">
      <xdr:nvSpPr>
        <xdr:cNvPr id="71" name="円/楕円 70"/>
        <xdr:cNvSpPr/>
      </xdr:nvSpPr>
      <xdr:spPr>
        <a:xfrm>
          <a:off x="3746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36</xdr:row>
      <xdr:rowOff>53340</xdr:rowOff>
    </xdr:from>
    <xdr:to>
      <xdr:col>6</xdr:col>
      <xdr:colOff>511175</xdr:colOff>
      <xdr:row>36</xdr:row>
      <xdr:rowOff>87630</xdr:rowOff>
    </xdr:to>
    <xdr:cxnSp macro="">
      <xdr:nvCxnSpPr>
        <xdr:cNvPr id="72" name="直線コネクタ 71"/>
        <xdr:cNvCxnSpPr/>
      </xdr:nvCxnSpPr>
      <xdr:spPr>
        <a:xfrm flipV="1">
          <a:off x="3797300" y="62255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72407</xdr:rowOff>
    </xdr:from>
    <xdr:ext cx="405111" cy="259045"/>
    <xdr:sp macro="" textlink="">
      <xdr:nvSpPr>
        <xdr:cNvPr id="73" name="n_1aveValue【図書館】&#10;有形固定資産減価償却率"/>
        <xdr:cNvSpPr txBox="1"/>
      </xdr:nvSpPr>
      <xdr:spPr>
        <a:xfrm>
          <a:off x="3582043"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154957</xdr:rowOff>
    </xdr:from>
    <xdr:ext cx="405111" cy="259045"/>
    <xdr:sp macro="" textlink="">
      <xdr:nvSpPr>
        <xdr:cNvPr id="74" name="n_1mainValue【図書館】&#10;有形固定資産減価償却率"/>
        <xdr:cNvSpPr txBox="1"/>
      </xdr:nvSpPr>
      <xdr:spPr>
        <a:xfrm>
          <a:off x="3582043"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95250</xdr:rowOff>
    </xdr:from>
    <xdr:to>
      <xdr:col>15</xdr:col>
      <xdr:colOff>180340</xdr:colOff>
      <xdr:row>42</xdr:row>
      <xdr:rowOff>19050</xdr:rowOff>
    </xdr:to>
    <xdr:cxnSp macro="">
      <xdr:nvCxnSpPr>
        <xdr:cNvPr id="98" name="直線コネクタ 97"/>
        <xdr:cNvCxnSpPr/>
      </xdr:nvCxnSpPr>
      <xdr:spPr>
        <a:xfrm flipV="1">
          <a:off x="10476865" y="57531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22877</xdr:rowOff>
    </xdr:from>
    <xdr:ext cx="469744" cy="259045"/>
    <xdr:sp macro="" textlink="">
      <xdr:nvSpPr>
        <xdr:cNvPr id="99" name="【図書館】&#10;一人当たり面積最小値テキスト"/>
        <xdr:cNvSpPr txBox="1"/>
      </xdr:nvSpPr>
      <xdr:spPr>
        <a:xfrm>
          <a:off x="10566400"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42</xdr:row>
      <xdr:rowOff>19050</xdr:rowOff>
    </xdr:from>
    <xdr:to>
      <xdr:col>15</xdr:col>
      <xdr:colOff>269875</xdr:colOff>
      <xdr:row>42</xdr:row>
      <xdr:rowOff>19050</xdr:rowOff>
    </xdr:to>
    <xdr:cxnSp macro="">
      <xdr:nvCxnSpPr>
        <xdr:cNvPr id="100" name="直線コネクタ 99"/>
        <xdr:cNvCxnSpPr/>
      </xdr:nvCxnSpPr>
      <xdr:spPr>
        <a:xfrm>
          <a:off x="10388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41927</xdr:rowOff>
    </xdr:from>
    <xdr:ext cx="469744" cy="259045"/>
    <xdr:sp macro="" textlink="">
      <xdr:nvSpPr>
        <xdr:cNvPr id="101" name="【図書館】&#10;一人当たり面積最大値テキスト"/>
        <xdr:cNvSpPr txBox="1"/>
      </xdr:nvSpPr>
      <xdr:spPr>
        <a:xfrm>
          <a:off x="10566400" y="55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15</xdr:col>
      <xdr:colOff>92075</xdr:colOff>
      <xdr:row>33</xdr:row>
      <xdr:rowOff>95250</xdr:rowOff>
    </xdr:from>
    <xdr:to>
      <xdr:col>15</xdr:col>
      <xdr:colOff>269875</xdr:colOff>
      <xdr:row>33</xdr:row>
      <xdr:rowOff>95250</xdr:rowOff>
    </xdr:to>
    <xdr:cxnSp macro="">
      <xdr:nvCxnSpPr>
        <xdr:cNvPr id="102" name="直線コネクタ 101"/>
        <xdr:cNvCxnSpPr/>
      </xdr:nvCxnSpPr>
      <xdr:spPr>
        <a:xfrm>
          <a:off x="10388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80027</xdr:rowOff>
    </xdr:from>
    <xdr:ext cx="469744" cy="259045"/>
    <xdr:sp macro="" textlink="">
      <xdr:nvSpPr>
        <xdr:cNvPr id="103" name="【図書館】&#10;一人当たり面積平均値テキスト"/>
        <xdr:cNvSpPr txBox="1"/>
      </xdr:nvSpPr>
      <xdr:spPr>
        <a:xfrm>
          <a:off x="10566400" y="642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101600</xdr:rowOff>
    </xdr:from>
    <xdr:to>
      <xdr:col>15</xdr:col>
      <xdr:colOff>231775</xdr:colOff>
      <xdr:row>38</xdr:row>
      <xdr:rowOff>31750</xdr:rowOff>
    </xdr:to>
    <xdr:sp macro="" textlink="">
      <xdr:nvSpPr>
        <xdr:cNvPr id="104" name="フローチャート : 判断 103"/>
        <xdr:cNvSpPr/>
      </xdr:nvSpPr>
      <xdr:spPr>
        <a:xfrm>
          <a:off x="10426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5" name="フローチャート : 判断 104"/>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6350</xdr:rowOff>
    </xdr:from>
    <xdr:to>
      <xdr:col>15</xdr:col>
      <xdr:colOff>231775</xdr:colOff>
      <xdr:row>34</xdr:row>
      <xdr:rowOff>107950</xdr:rowOff>
    </xdr:to>
    <xdr:sp macro="" textlink="">
      <xdr:nvSpPr>
        <xdr:cNvPr id="111" name="円/楕円 110"/>
        <xdr:cNvSpPr/>
      </xdr:nvSpPr>
      <xdr:spPr>
        <a:xfrm>
          <a:off x="10426700" y="583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33</xdr:row>
      <xdr:rowOff>29227</xdr:rowOff>
    </xdr:from>
    <xdr:ext cx="469744" cy="259045"/>
    <xdr:sp macro="" textlink="">
      <xdr:nvSpPr>
        <xdr:cNvPr id="112" name="【図書館】&#10;一人当たり面積該当値テキスト"/>
        <xdr:cNvSpPr txBox="1"/>
      </xdr:nvSpPr>
      <xdr:spPr>
        <a:xfrm>
          <a:off x="10566400" y="56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0.071</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6350</xdr:rowOff>
    </xdr:from>
    <xdr:to>
      <xdr:col>14</xdr:col>
      <xdr:colOff>79375</xdr:colOff>
      <xdr:row>34</xdr:row>
      <xdr:rowOff>107950</xdr:rowOff>
    </xdr:to>
    <xdr:sp macro="" textlink="">
      <xdr:nvSpPr>
        <xdr:cNvPr id="113" name="円/楕円 112"/>
        <xdr:cNvSpPr/>
      </xdr:nvSpPr>
      <xdr:spPr>
        <a:xfrm>
          <a:off x="9588500" y="583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34</xdr:row>
      <xdr:rowOff>57150</xdr:rowOff>
    </xdr:from>
    <xdr:to>
      <xdr:col>15</xdr:col>
      <xdr:colOff>180975</xdr:colOff>
      <xdr:row>34</xdr:row>
      <xdr:rowOff>57150</xdr:rowOff>
    </xdr:to>
    <xdr:cxnSp macro="">
      <xdr:nvCxnSpPr>
        <xdr:cNvPr id="114" name="直線コネクタ 113"/>
        <xdr:cNvCxnSpPr/>
      </xdr:nvCxnSpPr>
      <xdr:spPr>
        <a:xfrm>
          <a:off x="9639300" y="5886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38</xdr:row>
      <xdr:rowOff>41927</xdr:rowOff>
    </xdr:from>
    <xdr:ext cx="469744" cy="259045"/>
    <xdr:sp macro="" textlink="">
      <xdr:nvSpPr>
        <xdr:cNvPr id="115" name="n_1aveValue【図書館】&#10;一人当たり面積"/>
        <xdr:cNvSpPr txBox="1"/>
      </xdr:nvSpPr>
      <xdr:spPr>
        <a:xfrm>
          <a:off x="93917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13</xdr:col>
      <xdr:colOff>466802</xdr:colOff>
      <xdr:row>32</xdr:row>
      <xdr:rowOff>124477</xdr:rowOff>
    </xdr:from>
    <xdr:ext cx="469744" cy="259045"/>
    <xdr:sp macro="" textlink="">
      <xdr:nvSpPr>
        <xdr:cNvPr id="116" name="n_1mainValue【図書館】&#10;一人当たり面積"/>
        <xdr:cNvSpPr txBox="1"/>
      </xdr:nvSpPr>
      <xdr:spPr>
        <a:xfrm>
          <a:off x="9391727" y="561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8" name="テキスト ボックス 12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6" name="テキスト ボックス 13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54</xdr:row>
      <xdr:rowOff>161925</xdr:rowOff>
    </xdr:from>
    <xdr:to>
      <xdr:col>6</xdr:col>
      <xdr:colOff>510540</xdr:colOff>
      <xdr:row>63</xdr:row>
      <xdr:rowOff>34290</xdr:rowOff>
    </xdr:to>
    <xdr:cxnSp macro="">
      <xdr:nvCxnSpPr>
        <xdr:cNvPr id="140" name="直線コネクタ 139"/>
        <xdr:cNvCxnSpPr/>
      </xdr:nvCxnSpPr>
      <xdr:spPr>
        <a:xfrm flipV="1">
          <a:off x="4634865" y="94202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38117</xdr:rowOff>
    </xdr:from>
    <xdr:ext cx="405111" cy="259045"/>
    <xdr:sp macro="" textlink="">
      <xdr:nvSpPr>
        <xdr:cNvPr id="141" name="【体育館・プール】&#10;有形固定資産減価償却率最小値テキスト"/>
        <xdr:cNvSpPr txBox="1"/>
      </xdr:nvSpPr>
      <xdr:spPr>
        <a:xfrm>
          <a:off x="47244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422275</xdr:colOff>
      <xdr:row>63</xdr:row>
      <xdr:rowOff>34290</xdr:rowOff>
    </xdr:from>
    <xdr:to>
      <xdr:col>6</xdr:col>
      <xdr:colOff>600075</xdr:colOff>
      <xdr:row>63</xdr:row>
      <xdr:rowOff>34290</xdr:rowOff>
    </xdr:to>
    <xdr:cxnSp macro="">
      <xdr:nvCxnSpPr>
        <xdr:cNvPr id="142" name="直線コネクタ 141"/>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108602</xdr:rowOff>
    </xdr:from>
    <xdr:ext cx="405111" cy="259045"/>
    <xdr:sp macro="" textlink="">
      <xdr:nvSpPr>
        <xdr:cNvPr id="143" name="【体育館・プール】&#10;有形固定資産減価償却率最大値テキスト"/>
        <xdr:cNvSpPr txBox="1"/>
      </xdr:nvSpPr>
      <xdr:spPr>
        <a:xfrm>
          <a:off x="4724400" y="919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6</xdr:col>
      <xdr:colOff>422275</xdr:colOff>
      <xdr:row>54</xdr:row>
      <xdr:rowOff>161925</xdr:rowOff>
    </xdr:from>
    <xdr:to>
      <xdr:col>6</xdr:col>
      <xdr:colOff>600075</xdr:colOff>
      <xdr:row>54</xdr:row>
      <xdr:rowOff>161925</xdr:rowOff>
    </xdr:to>
    <xdr:cxnSp macro="">
      <xdr:nvCxnSpPr>
        <xdr:cNvPr id="144" name="直線コネクタ 143"/>
        <xdr:cNvCxnSpPr/>
      </xdr:nvCxnSpPr>
      <xdr:spPr>
        <a:xfrm>
          <a:off x="4546600" y="942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154322</xdr:rowOff>
    </xdr:from>
    <xdr:ext cx="405111" cy="259045"/>
    <xdr:sp macro="" textlink="">
      <xdr:nvSpPr>
        <xdr:cNvPr id="145" name="【体育館・プール】&#10;有形固定資産減価償却率平均値テキスト"/>
        <xdr:cNvSpPr txBox="1"/>
      </xdr:nvSpPr>
      <xdr:spPr>
        <a:xfrm>
          <a:off x="4724400" y="9926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4445</xdr:rowOff>
    </xdr:from>
    <xdr:to>
      <xdr:col>6</xdr:col>
      <xdr:colOff>561975</xdr:colOff>
      <xdr:row>58</xdr:row>
      <xdr:rowOff>106045</xdr:rowOff>
    </xdr:to>
    <xdr:sp macro="" textlink="">
      <xdr:nvSpPr>
        <xdr:cNvPr id="146" name="フローチャート : 判断 145"/>
        <xdr:cNvSpPr/>
      </xdr:nvSpPr>
      <xdr:spPr>
        <a:xfrm>
          <a:off x="4584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151130</xdr:rowOff>
    </xdr:from>
    <xdr:to>
      <xdr:col>5</xdr:col>
      <xdr:colOff>409575</xdr:colOff>
      <xdr:row>58</xdr:row>
      <xdr:rowOff>81280</xdr:rowOff>
    </xdr:to>
    <xdr:sp macro="" textlink="">
      <xdr:nvSpPr>
        <xdr:cNvPr id="147" name="フローチャート : 判断 146"/>
        <xdr:cNvSpPr/>
      </xdr:nvSpPr>
      <xdr:spPr>
        <a:xfrm>
          <a:off x="3746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42545</xdr:rowOff>
    </xdr:from>
    <xdr:to>
      <xdr:col>6</xdr:col>
      <xdr:colOff>561975</xdr:colOff>
      <xdr:row>56</xdr:row>
      <xdr:rowOff>144145</xdr:rowOff>
    </xdr:to>
    <xdr:sp macro="" textlink="">
      <xdr:nvSpPr>
        <xdr:cNvPr id="153" name="円/楕円 152"/>
        <xdr:cNvSpPr/>
      </xdr:nvSpPr>
      <xdr:spPr>
        <a:xfrm>
          <a:off x="4584700" y="964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65422</xdr:rowOff>
    </xdr:from>
    <xdr:ext cx="405111" cy="259045"/>
    <xdr:sp macro="" textlink="">
      <xdr:nvSpPr>
        <xdr:cNvPr id="154" name="【体育館・プール】&#10;有形固定資産減価償却率該当値テキスト"/>
        <xdr:cNvSpPr txBox="1"/>
      </xdr:nvSpPr>
      <xdr:spPr>
        <a:xfrm>
          <a:off x="4724400" y="949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82550</xdr:rowOff>
    </xdr:from>
    <xdr:to>
      <xdr:col>5</xdr:col>
      <xdr:colOff>409575</xdr:colOff>
      <xdr:row>57</xdr:row>
      <xdr:rowOff>12700</xdr:rowOff>
    </xdr:to>
    <xdr:sp macro="" textlink="">
      <xdr:nvSpPr>
        <xdr:cNvPr id="155" name="円/楕円 154"/>
        <xdr:cNvSpPr/>
      </xdr:nvSpPr>
      <xdr:spPr>
        <a:xfrm>
          <a:off x="3746500" y="968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56</xdr:row>
      <xdr:rowOff>93345</xdr:rowOff>
    </xdr:from>
    <xdr:to>
      <xdr:col>6</xdr:col>
      <xdr:colOff>511175</xdr:colOff>
      <xdr:row>56</xdr:row>
      <xdr:rowOff>133350</xdr:rowOff>
    </xdr:to>
    <xdr:cxnSp macro="">
      <xdr:nvCxnSpPr>
        <xdr:cNvPr id="156" name="直線コネクタ 155"/>
        <xdr:cNvCxnSpPr/>
      </xdr:nvCxnSpPr>
      <xdr:spPr>
        <a:xfrm flipV="1">
          <a:off x="3797300" y="969454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72407</xdr:rowOff>
    </xdr:from>
    <xdr:ext cx="405111" cy="259045"/>
    <xdr:sp macro="" textlink="">
      <xdr:nvSpPr>
        <xdr:cNvPr id="157" name="n_1aveValue【体育館・プール】&#10;有形固定資産減価償却率"/>
        <xdr:cNvSpPr txBox="1"/>
      </xdr:nvSpPr>
      <xdr:spPr>
        <a:xfrm>
          <a:off x="3582043" y="1001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29227</xdr:rowOff>
    </xdr:from>
    <xdr:ext cx="405111" cy="259045"/>
    <xdr:sp macro="" textlink="">
      <xdr:nvSpPr>
        <xdr:cNvPr id="158" name="n_1mainValue【体育館・プール】&#10;有形固定資産減価償却率"/>
        <xdr:cNvSpPr txBox="1"/>
      </xdr:nvSpPr>
      <xdr:spPr>
        <a:xfrm>
          <a:off x="3582043" y="945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9" name="直線コネクタ 16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0" name="テキスト ボックス 16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1" name="直線コネクタ 17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2" name="テキスト ボックス 17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3" name="直線コネクタ 17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4" name="テキスト ボックス 17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5" name="直線コネクタ 17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6" name="テキスト ボックス 17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7" name="直線コネクタ 17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8" name="テキスト ボックス 17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0" name="テキスト ボックス 17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19050</xdr:rowOff>
    </xdr:from>
    <xdr:to>
      <xdr:col>15</xdr:col>
      <xdr:colOff>180340</xdr:colOff>
      <xdr:row>64</xdr:row>
      <xdr:rowOff>15240</xdr:rowOff>
    </xdr:to>
    <xdr:cxnSp macro="">
      <xdr:nvCxnSpPr>
        <xdr:cNvPr id="182" name="直線コネクタ 181"/>
        <xdr:cNvCxnSpPr/>
      </xdr:nvCxnSpPr>
      <xdr:spPr>
        <a:xfrm flipV="1">
          <a:off x="10476865" y="962025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19067</xdr:rowOff>
    </xdr:from>
    <xdr:ext cx="469744" cy="259045"/>
    <xdr:sp macro="" textlink="">
      <xdr:nvSpPr>
        <xdr:cNvPr id="183" name="【体育館・プール】&#10;一人当たり面積最小値テキスト"/>
        <xdr:cNvSpPr txBox="1"/>
      </xdr:nvSpPr>
      <xdr:spPr>
        <a:xfrm>
          <a:off x="105664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64</xdr:row>
      <xdr:rowOff>15240</xdr:rowOff>
    </xdr:from>
    <xdr:to>
      <xdr:col>15</xdr:col>
      <xdr:colOff>269875</xdr:colOff>
      <xdr:row>64</xdr:row>
      <xdr:rowOff>15240</xdr:rowOff>
    </xdr:to>
    <xdr:cxnSp macro="">
      <xdr:nvCxnSpPr>
        <xdr:cNvPr id="184" name="直線コネクタ 183"/>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137177</xdr:rowOff>
    </xdr:from>
    <xdr:ext cx="469744" cy="259045"/>
    <xdr:sp macro="" textlink="">
      <xdr:nvSpPr>
        <xdr:cNvPr id="185" name="【体育館・プール】&#10;一人当たり面積最大値テキスト"/>
        <xdr:cNvSpPr txBox="1"/>
      </xdr:nvSpPr>
      <xdr:spPr>
        <a:xfrm>
          <a:off x="10566400" y="939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56</xdr:row>
      <xdr:rowOff>19050</xdr:rowOff>
    </xdr:from>
    <xdr:to>
      <xdr:col>15</xdr:col>
      <xdr:colOff>269875</xdr:colOff>
      <xdr:row>56</xdr:row>
      <xdr:rowOff>19050</xdr:rowOff>
    </xdr:to>
    <xdr:cxnSp macro="">
      <xdr:nvCxnSpPr>
        <xdr:cNvPr id="186" name="直線コネクタ 185"/>
        <xdr:cNvCxnSpPr/>
      </xdr:nvCxnSpPr>
      <xdr:spPr>
        <a:xfrm>
          <a:off x="10388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133367</xdr:rowOff>
    </xdr:from>
    <xdr:ext cx="469744" cy="259045"/>
    <xdr:sp macro="" textlink="">
      <xdr:nvSpPr>
        <xdr:cNvPr id="187" name="【体育館・プール】&#10;一人当たり面積平均値テキスト"/>
        <xdr:cNvSpPr txBox="1"/>
      </xdr:nvSpPr>
      <xdr:spPr>
        <a:xfrm>
          <a:off x="105664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154940</xdr:rowOff>
    </xdr:from>
    <xdr:to>
      <xdr:col>15</xdr:col>
      <xdr:colOff>231775</xdr:colOff>
      <xdr:row>61</xdr:row>
      <xdr:rowOff>85090</xdr:rowOff>
    </xdr:to>
    <xdr:sp macro="" textlink="">
      <xdr:nvSpPr>
        <xdr:cNvPr id="188" name="フローチャート : 判断 187"/>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17780</xdr:rowOff>
    </xdr:from>
    <xdr:to>
      <xdr:col>14</xdr:col>
      <xdr:colOff>79375</xdr:colOff>
      <xdr:row>61</xdr:row>
      <xdr:rowOff>119380</xdr:rowOff>
    </xdr:to>
    <xdr:sp macro="" textlink="">
      <xdr:nvSpPr>
        <xdr:cNvPr id="189" name="フローチャート : 判断 188"/>
        <xdr:cNvSpPr/>
      </xdr:nvSpPr>
      <xdr:spPr>
        <a:xfrm>
          <a:off x="9588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147320</xdr:rowOff>
    </xdr:from>
    <xdr:to>
      <xdr:col>15</xdr:col>
      <xdr:colOff>231775</xdr:colOff>
      <xdr:row>61</xdr:row>
      <xdr:rowOff>77470</xdr:rowOff>
    </xdr:to>
    <xdr:sp macro="" textlink="">
      <xdr:nvSpPr>
        <xdr:cNvPr id="195" name="円/楕円 194"/>
        <xdr:cNvSpPr/>
      </xdr:nvSpPr>
      <xdr:spPr>
        <a:xfrm>
          <a:off x="104267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170197</xdr:rowOff>
    </xdr:from>
    <xdr:ext cx="469744" cy="259045"/>
    <xdr:sp macro="" textlink="">
      <xdr:nvSpPr>
        <xdr:cNvPr id="196" name="【体育館・プール】&#10;一人当たり面積該当値テキスト"/>
        <xdr:cNvSpPr txBox="1"/>
      </xdr:nvSpPr>
      <xdr:spPr>
        <a:xfrm>
          <a:off x="10566400"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0.148</a:t>
          </a:r>
          <a:endParaRPr kumimoji="1" lang="ja-JP" altLang="en-US" sz="1000" b="1">
            <a:solidFill>
              <a:srgbClr val="FF0000"/>
            </a:solidFill>
            <a:latin typeface="ＭＳ Ｐゴシック"/>
          </a:endParaRPr>
        </a:p>
      </xdr:txBody>
    </xdr:sp>
    <xdr:clientData/>
  </xdr:oneCellAnchor>
  <xdr:twoCellAnchor>
    <xdr:from>
      <xdr:col>13</xdr:col>
      <xdr:colOff>663575</xdr:colOff>
      <xdr:row>60</xdr:row>
      <xdr:rowOff>147320</xdr:rowOff>
    </xdr:from>
    <xdr:to>
      <xdr:col>14</xdr:col>
      <xdr:colOff>79375</xdr:colOff>
      <xdr:row>61</xdr:row>
      <xdr:rowOff>77470</xdr:rowOff>
    </xdr:to>
    <xdr:sp macro="" textlink="">
      <xdr:nvSpPr>
        <xdr:cNvPr id="197" name="円/楕円 196"/>
        <xdr:cNvSpPr/>
      </xdr:nvSpPr>
      <xdr:spPr>
        <a:xfrm>
          <a:off x="9588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26670</xdr:rowOff>
    </xdr:from>
    <xdr:to>
      <xdr:col>15</xdr:col>
      <xdr:colOff>180975</xdr:colOff>
      <xdr:row>61</xdr:row>
      <xdr:rowOff>26670</xdr:rowOff>
    </xdr:to>
    <xdr:cxnSp macro="">
      <xdr:nvCxnSpPr>
        <xdr:cNvPr id="198" name="直線コネクタ 197"/>
        <xdr:cNvCxnSpPr/>
      </xdr:nvCxnSpPr>
      <xdr:spPr>
        <a:xfrm>
          <a:off x="9639300" y="10485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61</xdr:row>
      <xdr:rowOff>110507</xdr:rowOff>
    </xdr:from>
    <xdr:ext cx="469744" cy="259045"/>
    <xdr:sp macro="" textlink="">
      <xdr:nvSpPr>
        <xdr:cNvPr id="199" name="n_1aveValue【体育館・プール】&#10;一人当たり面積"/>
        <xdr:cNvSpPr txBox="1"/>
      </xdr:nvSpPr>
      <xdr:spPr>
        <a:xfrm>
          <a:off x="93917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oneCellAnchor>
    <xdr:from>
      <xdr:col>13</xdr:col>
      <xdr:colOff>466802</xdr:colOff>
      <xdr:row>59</xdr:row>
      <xdr:rowOff>93997</xdr:rowOff>
    </xdr:from>
    <xdr:ext cx="469744" cy="259045"/>
    <xdr:sp macro="" textlink="">
      <xdr:nvSpPr>
        <xdr:cNvPr id="200" name="n_1mainValue【体育館・プール】&#10;一人当たり面積"/>
        <xdr:cNvSpPr txBox="1"/>
      </xdr:nvSpPr>
      <xdr:spPr>
        <a:xfrm>
          <a:off x="9391727" y="1020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1" name="テキスト ボックス 21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2" name="直線コネクタ 21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3" name="テキスト ボックス 21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4" name="直線コネクタ 21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5" name="テキスト ボックス 21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6" name="直線コネクタ 21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7" name="テキスト ボックス 21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8" name="直線コネクタ 21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9" name="テキスト ボックス 21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0" name="直線コネクタ 21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1" name="テキスト ボックス 22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3" name="テキスト ボックス 22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19050</xdr:rowOff>
    </xdr:to>
    <xdr:cxnSp macro="">
      <xdr:nvCxnSpPr>
        <xdr:cNvPr id="225" name="直線コネクタ 224"/>
        <xdr:cNvCxnSpPr/>
      </xdr:nvCxnSpPr>
      <xdr:spPr>
        <a:xfrm flipV="1">
          <a:off x="4634865" y="13335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22877</xdr:rowOff>
    </xdr:from>
    <xdr:ext cx="405111" cy="259045"/>
    <xdr:sp macro="" textlink="">
      <xdr:nvSpPr>
        <xdr:cNvPr id="226" name="【福祉施設】&#10;有形固定資産減価償却率最小値テキスト"/>
        <xdr:cNvSpPr txBox="1"/>
      </xdr:nvSpPr>
      <xdr:spPr>
        <a:xfrm>
          <a:off x="47244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422275</xdr:colOff>
      <xdr:row>85</xdr:row>
      <xdr:rowOff>19050</xdr:rowOff>
    </xdr:from>
    <xdr:to>
      <xdr:col>6</xdr:col>
      <xdr:colOff>600075</xdr:colOff>
      <xdr:row>85</xdr:row>
      <xdr:rowOff>19050</xdr:rowOff>
    </xdr:to>
    <xdr:cxnSp macro="">
      <xdr:nvCxnSpPr>
        <xdr:cNvPr id="227" name="直線コネクタ 226"/>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28"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29" name="直線コネクタ 22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170197</xdr:rowOff>
    </xdr:from>
    <xdr:ext cx="405111" cy="259045"/>
    <xdr:sp macro="" textlink="">
      <xdr:nvSpPr>
        <xdr:cNvPr id="230" name="【福祉施設】&#10;有形固定資産減価償却率平均値テキスト"/>
        <xdr:cNvSpPr txBox="1"/>
      </xdr:nvSpPr>
      <xdr:spPr>
        <a:xfrm>
          <a:off x="4724400" y="1405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147320</xdr:rowOff>
    </xdr:from>
    <xdr:to>
      <xdr:col>6</xdr:col>
      <xdr:colOff>561975</xdr:colOff>
      <xdr:row>83</xdr:row>
      <xdr:rowOff>77470</xdr:rowOff>
    </xdr:to>
    <xdr:sp macro="" textlink="">
      <xdr:nvSpPr>
        <xdr:cNvPr id="231" name="フローチャート : 判断 230"/>
        <xdr:cNvSpPr/>
      </xdr:nvSpPr>
      <xdr:spPr>
        <a:xfrm>
          <a:off x="4584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168275</xdr:rowOff>
    </xdr:from>
    <xdr:to>
      <xdr:col>5</xdr:col>
      <xdr:colOff>409575</xdr:colOff>
      <xdr:row>83</xdr:row>
      <xdr:rowOff>98425</xdr:rowOff>
    </xdr:to>
    <xdr:sp macro="" textlink="">
      <xdr:nvSpPr>
        <xdr:cNvPr id="232" name="フローチャート : 判断 231"/>
        <xdr:cNvSpPr/>
      </xdr:nvSpPr>
      <xdr:spPr>
        <a:xfrm>
          <a:off x="3746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83</xdr:row>
      <xdr:rowOff>130175</xdr:rowOff>
    </xdr:from>
    <xdr:to>
      <xdr:col>6</xdr:col>
      <xdr:colOff>561975</xdr:colOff>
      <xdr:row>84</xdr:row>
      <xdr:rowOff>60325</xdr:rowOff>
    </xdr:to>
    <xdr:sp macro="" textlink="">
      <xdr:nvSpPr>
        <xdr:cNvPr id="238" name="円/楕円 237"/>
        <xdr:cNvSpPr/>
      </xdr:nvSpPr>
      <xdr:spPr>
        <a:xfrm>
          <a:off x="45847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108602</xdr:rowOff>
    </xdr:from>
    <xdr:ext cx="405111" cy="259045"/>
    <xdr:sp macro="" textlink="">
      <xdr:nvSpPr>
        <xdr:cNvPr id="239" name="【福祉施設】&#10;有形固定資産減価償却率該当値テキスト"/>
        <xdr:cNvSpPr txBox="1"/>
      </xdr:nvSpPr>
      <xdr:spPr>
        <a:xfrm>
          <a:off x="4724400" y="1433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5</xdr:col>
      <xdr:colOff>307975</xdr:colOff>
      <xdr:row>83</xdr:row>
      <xdr:rowOff>168275</xdr:rowOff>
    </xdr:from>
    <xdr:to>
      <xdr:col>5</xdr:col>
      <xdr:colOff>409575</xdr:colOff>
      <xdr:row>84</xdr:row>
      <xdr:rowOff>98425</xdr:rowOff>
    </xdr:to>
    <xdr:sp macro="" textlink="">
      <xdr:nvSpPr>
        <xdr:cNvPr id="240" name="円/楕円 239"/>
        <xdr:cNvSpPr/>
      </xdr:nvSpPr>
      <xdr:spPr>
        <a:xfrm>
          <a:off x="3746500" y="1439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84</xdr:row>
      <xdr:rowOff>9525</xdr:rowOff>
    </xdr:from>
    <xdr:to>
      <xdr:col>6</xdr:col>
      <xdr:colOff>511175</xdr:colOff>
      <xdr:row>84</xdr:row>
      <xdr:rowOff>47625</xdr:rowOff>
    </xdr:to>
    <xdr:cxnSp macro="">
      <xdr:nvCxnSpPr>
        <xdr:cNvPr id="241" name="直線コネクタ 240"/>
        <xdr:cNvCxnSpPr/>
      </xdr:nvCxnSpPr>
      <xdr:spPr>
        <a:xfrm flipV="1">
          <a:off x="3797300" y="144113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114952</xdr:rowOff>
    </xdr:from>
    <xdr:ext cx="405111" cy="259045"/>
    <xdr:sp macro="" textlink="">
      <xdr:nvSpPr>
        <xdr:cNvPr id="242" name="n_1aveValue【福祉施設】&#10;有形固定資産減価償却率"/>
        <xdr:cNvSpPr txBox="1"/>
      </xdr:nvSpPr>
      <xdr:spPr>
        <a:xfrm>
          <a:off x="3582043" y="1400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89552</xdr:rowOff>
    </xdr:from>
    <xdr:ext cx="405111" cy="259045"/>
    <xdr:sp macro="" textlink="">
      <xdr:nvSpPr>
        <xdr:cNvPr id="243" name="n_1mainValue【福祉施設】&#10;有形固定資産減価償却率"/>
        <xdr:cNvSpPr txBox="1"/>
      </xdr:nvSpPr>
      <xdr:spPr>
        <a:xfrm>
          <a:off x="3582043" y="1449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4" name="直線コネクタ 25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5" name="テキスト ボックス 25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6" name="直線コネクタ 25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7" name="テキスト ボックス 25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8" name="直線コネクタ 25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9" name="テキスト ボックス 25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0" name="直線コネクタ 25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1" name="テキスト ボックス 26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2" name="直線コネクタ 26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3" name="テキスト ボックス 26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70104</xdr:rowOff>
    </xdr:from>
    <xdr:to>
      <xdr:col>15</xdr:col>
      <xdr:colOff>180340</xdr:colOff>
      <xdr:row>86</xdr:row>
      <xdr:rowOff>28956</xdr:rowOff>
    </xdr:to>
    <xdr:cxnSp macro="">
      <xdr:nvCxnSpPr>
        <xdr:cNvPr id="265" name="直線コネクタ 264"/>
        <xdr:cNvCxnSpPr/>
      </xdr:nvCxnSpPr>
      <xdr:spPr>
        <a:xfrm flipV="1">
          <a:off x="10476865" y="1361465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32783</xdr:rowOff>
    </xdr:from>
    <xdr:ext cx="469744" cy="259045"/>
    <xdr:sp macro="" textlink="">
      <xdr:nvSpPr>
        <xdr:cNvPr id="266" name="【福祉施設】&#10;一人当たり面積最小値テキスト"/>
        <xdr:cNvSpPr txBox="1"/>
      </xdr:nvSpPr>
      <xdr:spPr>
        <a:xfrm>
          <a:off x="105664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86</xdr:row>
      <xdr:rowOff>28956</xdr:rowOff>
    </xdr:from>
    <xdr:to>
      <xdr:col>15</xdr:col>
      <xdr:colOff>269875</xdr:colOff>
      <xdr:row>86</xdr:row>
      <xdr:rowOff>28956</xdr:rowOff>
    </xdr:to>
    <xdr:cxnSp macro="">
      <xdr:nvCxnSpPr>
        <xdr:cNvPr id="267" name="直線コネクタ 266"/>
        <xdr:cNvCxnSpPr/>
      </xdr:nvCxnSpPr>
      <xdr:spPr>
        <a:xfrm>
          <a:off x="10388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16781</xdr:rowOff>
    </xdr:from>
    <xdr:ext cx="469744" cy="259045"/>
    <xdr:sp macro="" textlink="">
      <xdr:nvSpPr>
        <xdr:cNvPr id="268" name="【福祉施設】&#10;一人当たり面積最大値テキスト"/>
        <xdr:cNvSpPr txBox="1"/>
      </xdr:nvSpPr>
      <xdr:spPr>
        <a:xfrm>
          <a:off x="10566400" y="1338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0.511</a:t>
          </a:r>
          <a:endParaRPr kumimoji="1" lang="ja-JP" altLang="en-US" sz="1000" b="1">
            <a:latin typeface="ＭＳ Ｐゴシック"/>
          </a:endParaRPr>
        </a:p>
      </xdr:txBody>
    </xdr:sp>
    <xdr:clientData/>
  </xdr:oneCellAnchor>
  <xdr:twoCellAnchor>
    <xdr:from>
      <xdr:col>15</xdr:col>
      <xdr:colOff>92075</xdr:colOff>
      <xdr:row>79</xdr:row>
      <xdr:rowOff>70104</xdr:rowOff>
    </xdr:from>
    <xdr:to>
      <xdr:col>15</xdr:col>
      <xdr:colOff>269875</xdr:colOff>
      <xdr:row>79</xdr:row>
      <xdr:rowOff>70104</xdr:rowOff>
    </xdr:to>
    <xdr:cxnSp macro="">
      <xdr:nvCxnSpPr>
        <xdr:cNvPr id="269" name="直線コネクタ 268"/>
        <xdr:cNvCxnSpPr/>
      </xdr:nvCxnSpPr>
      <xdr:spPr>
        <a:xfrm>
          <a:off x="10388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125747</xdr:rowOff>
    </xdr:from>
    <xdr:ext cx="469744" cy="259045"/>
    <xdr:sp macro="" textlink="">
      <xdr:nvSpPr>
        <xdr:cNvPr id="270" name="【福祉施設】&#10;一人当たり面積平均値テキスト"/>
        <xdr:cNvSpPr txBox="1"/>
      </xdr:nvSpPr>
      <xdr:spPr>
        <a:xfrm>
          <a:off x="10566400" y="1452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147320</xdr:rowOff>
    </xdr:from>
    <xdr:to>
      <xdr:col>15</xdr:col>
      <xdr:colOff>231775</xdr:colOff>
      <xdr:row>85</xdr:row>
      <xdr:rowOff>77470</xdr:rowOff>
    </xdr:to>
    <xdr:sp macro="" textlink="">
      <xdr:nvSpPr>
        <xdr:cNvPr id="271" name="フローチャート : 判断 270"/>
        <xdr:cNvSpPr/>
      </xdr:nvSpPr>
      <xdr:spPr>
        <a:xfrm>
          <a:off x="10426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135889</xdr:rowOff>
    </xdr:from>
    <xdr:to>
      <xdr:col>14</xdr:col>
      <xdr:colOff>79375</xdr:colOff>
      <xdr:row>85</xdr:row>
      <xdr:rowOff>66039</xdr:rowOff>
    </xdr:to>
    <xdr:sp macro="" textlink="">
      <xdr:nvSpPr>
        <xdr:cNvPr id="272" name="フローチャート : 判断 271"/>
        <xdr:cNvSpPr/>
      </xdr:nvSpPr>
      <xdr:spPr>
        <a:xfrm>
          <a:off x="9588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3" name="テキスト ボックス 27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4" name="テキスト ボックス 27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5" name="テキスト ボックス 27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6" name="テキスト ボックス 27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7" name="テキスト ボックス 27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101600</xdr:rowOff>
    </xdr:from>
    <xdr:to>
      <xdr:col>15</xdr:col>
      <xdr:colOff>231775</xdr:colOff>
      <xdr:row>85</xdr:row>
      <xdr:rowOff>31750</xdr:rowOff>
    </xdr:to>
    <xdr:sp macro="" textlink="">
      <xdr:nvSpPr>
        <xdr:cNvPr id="278" name="円/楕円 277"/>
        <xdr:cNvSpPr/>
      </xdr:nvSpPr>
      <xdr:spPr>
        <a:xfrm>
          <a:off x="10426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124477</xdr:rowOff>
    </xdr:from>
    <xdr:ext cx="469744" cy="259045"/>
    <xdr:sp macro="" textlink="">
      <xdr:nvSpPr>
        <xdr:cNvPr id="279" name="【福祉施設】&#10;一人当たり面積該当値テキスト"/>
        <xdr:cNvSpPr txBox="1"/>
      </xdr:nvSpPr>
      <xdr:spPr>
        <a:xfrm>
          <a:off x="10566400"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0.100</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101600</xdr:rowOff>
    </xdr:from>
    <xdr:to>
      <xdr:col>14</xdr:col>
      <xdr:colOff>79375</xdr:colOff>
      <xdr:row>85</xdr:row>
      <xdr:rowOff>31750</xdr:rowOff>
    </xdr:to>
    <xdr:sp macro="" textlink="">
      <xdr:nvSpPr>
        <xdr:cNvPr id="280" name="円/楕円 279"/>
        <xdr:cNvSpPr/>
      </xdr:nvSpPr>
      <xdr:spPr>
        <a:xfrm>
          <a:off x="9588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152400</xdr:rowOff>
    </xdr:from>
    <xdr:to>
      <xdr:col>15</xdr:col>
      <xdr:colOff>180975</xdr:colOff>
      <xdr:row>84</xdr:row>
      <xdr:rowOff>152400</xdr:rowOff>
    </xdr:to>
    <xdr:cxnSp macro="">
      <xdr:nvCxnSpPr>
        <xdr:cNvPr id="281" name="直線コネクタ 280"/>
        <xdr:cNvCxnSpPr/>
      </xdr:nvCxnSpPr>
      <xdr:spPr>
        <a:xfrm>
          <a:off x="9639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85</xdr:row>
      <xdr:rowOff>57166</xdr:rowOff>
    </xdr:from>
    <xdr:ext cx="469744" cy="259045"/>
    <xdr:sp macro="" textlink="">
      <xdr:nvSpPr>
        <xdr:cNvPr id="282" name="n_1aveValue【福祉施設】&#10;一人当たり面積"/>
        <xdr:cNvSpPr txBox="1"/>
      </xdr:nvSpPr>
      <xdr:spPr>
        <a:xfrm>
          <a:off x="93917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0.085</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48277</xdr:rowOff>
    </xdr:from>
    <xdr:ext cx="469744" cy="259045"/>
    <xdr:sp macro="" textlink="">
      <xdr:nvSpPr>
        <xdr:cNvPr id="283" name="n_1mainValue【福祉施設】&#10;一人当たり面積"/>
        <xdr:cNvSpPr txBox="1"/>
      </xdr:nvSpPr>
      <xdr:spPr>
        <a:xfrm>
          <a:off x="9391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4" name="正方形/長方形 2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5" name="正方形/長方形 2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6" name="正方形/長方形 2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7" name="正方形/長方形 2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8" name="正方形/長方形 2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9" name="正方形/長方形 2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0" name="正方形/長方形 2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1" name="正方形/長方形 29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2" name="テキスト ボックス 29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3" name="直線コネクタ 29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94" name="テキスト ボックス 29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95" name="直線コネクタ 29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96" name="テキスト ボックス 29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97" name="直線コネクタ 29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98" name="テキスト ボックス 29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99" name="直線コネクタ 29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0" name="テキスト ボックス 29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1" name="直線コネクタ 30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2" name="テキスト ボックス 30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3" name="直線コネクタ 30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304" name="テキスト ボックス 30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5" name="直線コネクタ 3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306" name="テキスト ボックス 305"/>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7620</xdr:rowOff>
    </xdr:from>
    <xdr:to>
      <xdr:col>6</xdr:col>
      <xdr:colOff>510540</xdr:colOff>
      <xdr:row>107</xdr:row>
      <xdr:rowOff>95250</xdr:rowOff>
    </xdr:to>
    <xdr:cxnSp macro="">
      <xdr:nvCxnSpPr>
        <xdr:cNvPr id="308" name="直線コネクタ 307"/>
        <xdr:cNvCxnSpPr/>
      </xdr:nvCxnSpPr>
      <xdr:spPr>
        <a:xfrm flipV="1">
          <a:off x="4634865" y="171526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99077</xdr:rowOff>
    </xdr:from>
    <xdr:ext cx="405111" cy="259045"/>
    <xdr:sp macro="" textlink="">
      <xdr:nvSpPr>
        <xdr:cNvPr id="309" name="【市民会館】&#10;有形固定資産減価償却率最小値テキスト"/>
        <xdr:cNvSpPr txBox="1"/>
      </xdr:nvSpPr>
      <xdr:spPr>
        <a:xfrm>
          <a:off x="4724400"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6</xdr:col>
      <xdr:colOff>422275</xdr:colOff>
      <xdr:row>107</xdr:row>
      <xdr:rowOff>95250</xdr:rowOff>
    </xdr:from>
    <xdr:to>
      <xdr:col>6</xdr:col>
      <xdr:colOff>600075</xdr:colOff>
      <xdr:row>107</xdr:row>
      <xdr:rowOff>95250</xdr:rowOff>
    </xdr:to>
    <xdr:cxnSp macro="">
      <xdr:nvCxnSpPr>
        <xdr:cNvPr id="310" name="直線コネクタ 309"/>
        <xdr:cNvCxnSpPr/>
      </xdr:nvCxnSpPr>
      <xdr:spPr>
        <a:xfrm>
          <a:off x="4546600" y="184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125747</xdr:rowOff>
    </xdr:from>
    <xdr:ext cx="405111" cy="259045"/>
    <xdr:sp macro="" textlink="">
      <xdr:nvSpPr>
        <xdr:cNvPr id="311" name="【市民会館】&#10;有形固定資産減価償却率最大値テキスト"/>
        <xdr:cNvSpPr txBox="1"/>
      </xdr:nvSpPr>
      <xdr:spPr>
        <a:xfrm>
          <a:off x="47244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100</xdr:row>
      <xdr:rowOff>7620</xdr:rowOff>
    </xdr:from>
    <xdr:to>
      <xdr:col>6</xdr:col>
      <xdr:colOff>600075</xdr:colOff>
      <xdr:row>100</xdr:row>
      <xdr:rowOff>7620</xdr:rowOff>
    </xdr:to>
    <xdr:cxnSp macro="">
      <xdr:nvCxnSpPr>
        <xdr:cNvPr id="312" name="直線コネクタ 311"/>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148607</xdr:rowOff>
    </xdr:from>
    <xdr:ext cx="405111" cy="259045"/>
    <xdr:sp macro="" textlink="">
      <xdr:nvSpPr>
        <xdr:cNvPr id="313" name="【市民会館】&#10;有形固定資産減価償却率平均値テキスト"/>
        <xdr:cNvSpPr txBox="1"/>
      </xdr:nvSpPr>
      <xdr:spPr>
        <a:xfrm>
          <a:off x="4724400" y="1780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170180</xdr:rowOff>
    </xdr:from>
    <xdr:to>
      <xdr:col>6</xdr:col>
      <xdr:colOff>561975</xdr:colOff>
      <xdr:row>104</xdr:row>
      <xdr:rowOff>100330</xdr:rowOff>
    </xdr:to>
    <xdr:sp macro="" textlink="">
      <xdr:nvSpPr>
        <xdr:cNvPr id="314" name="フローチャート : 判断 313"/>
        <xdr:cNvSpPr/>
      </xdr:nvSpPr>
      <xdr:spPr>
        <a:xfrm>
          <a:off x="45847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106</xdr:row>
      <xdr:rowOff>44450</xdr:rowOff>
    </xdr:from>
    <xdr:to>
      <xdr:col>5</xdr:col>
      <xdr:colOff>409575</xdr:colOff>
      <xdr:row>106</xdr:row>
      <xdr:rowOff>146050</xdr:rowOff>
    </xdr:to>
    <xdr:sp macro="" textlink="">
      <xdr:nvSpPr>
        <xdr:cNvPr id="315" name="フローチャート : 判断 314"/>
        <xdr:cNvSpPr/>
      </xdr:nvSpPr>
      <xdr:spPr>
        <a:xfrm>
          <a:off x="3746500" y="1821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6" name="テキスト ボックス 3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7" name="テキスト ボックス 3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8" name="テキスト ボックス 3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9" name="テキスト ボックス 3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0" name="テキスト ボックス 3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99</xdr:row>
      <xdr:rowOff>132080</xdr:rowOff>
    </xdr:from>
    <xdr:to>
      <xdr:col>6</xdr:col>
      <xdr:colOff>561975</xdr:colOff>
      <xdr:row>100</xdr:row>
      <xdr:rowOff>62230</xdr:rowOff>
    </xdr:to>
    <xdr:sp macro="" textlink="">
      <xdr:nvSpPr>
        <xdr:cNvPr id="321" name="円/楕円 320"/>
        <xdr:cNvSpPr/>
      </xdr:nvSpPr>
      <xdr:spPr>
        <a:xfrm>
          <a:off x="4584700" y="1710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99</xdr:row>
      <xdr:rowOff>81297</xdr:rowOff>
    </xdr:from>
    <xdr:ext cx="405111" cy="259045"/>
    <xdr:sp macro="" textlink="">
      <xdr:nvSpPr>
        <xdr:cNvPr id="322" name="【市民会館】&#10;有形固定資産減価償却率該当値テキスト"/>
        <xdr:cNvSpPr txBox="1"/>
      </xdr:nvSpPr>
      <xdr:spPr>
        <a:xfrm>
          <a:off x="4724400" y="17054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5</xdr:col>
      <xdr:colOff>307975</xdr:colOff>
      <xdr:row>100</xdr:row>
      <xdr:rowOff>36830</xdr:rowOff>
    </xdr:from>
    <xdr:to>
      <xdr:col>5</xdr:col>
      <xdr:colOff>409575</xdr:colOff>
      <xdr:row>100</xdr:row>
      <xdr:rowOff>138430</xdr:rowOff>
    </xdr:to>
    <xdr:sp macro="" textlink="">
      <xdr:nvSpPr>
        <xdr:cNvPr id="323" name="円/楕円 322"/>
        <xdr:cNvSpPr/>
      </xdr:nvSpPr>
      <xdr:spPr>
        <a:xfrm>
          <a:off x="3746500" y="1718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100</xdr:row>
      <xdr:rowOff>11430</xdr:rowOff>
    </xdr:from>
    <xdr:to>
      <xdr:col>6</xdr:col>
      <xdr:colOff>511175</xdr:colOff>
      <xdr:row>100</xdr:row>
      <xdr:rowOff>87630</xdr:rowOff>
    </xdr:to>
    <xdr:cxnSp macro="">
      <xdr:nvCxnSpPr>
        <xdr:cNvPr id="324" name="直線コネクタ 323"/>
        <xdr:cNvCxnSpPr/>
      </xdr:nvCxnSpPr>
      <xdr:spPr>
        <a:xfrm flipV="1">
          <a:off x="3797300" y="1715643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106</xdr:row>
      <xdr:rowOff>137177</xdr:rowOff>
    </xdr:from>
    <xdr:ext cx="405111" cy="259045"/>
    <xdr:sp macro="" textlink="">
      <xdr:nvSpPr>
        <xdr:cNvPr id="325" name="n_1aveValue【市民会館】&#10;有形固定資産減価償却率"/>
        <xdr:cNvSpPr txBox="1"/>
      </xdr:nvSpPr>
      <xdr:spPr>
        <a:xfrm>
          <a:off x="3582043" y="183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5</xdr:col>
      <xdr:colOff>143518</xdr:colOff>
      <xdr:row>98</xdr:row>
      <xdr:rowOff>154957</xdr:rowOff>
    </xdr:from>
    <xdr:ext cx="405111" cy="259045"/>
    <xdr:sp macro="" textlink="">
      <xdr:nvSpPr>
        <xdr:cNvPr id="326" name="n_1mainValue【市民会館】&#10;有形固定資産減価償却率"/>
        <xdr:cNvSpPr txBox="1"/>
      </xdr:nvSpPr>
      <xdr:spPr>
        <a:xfrm>
          <a:off x="3582043" y="1695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7" name="正方形/長方形 3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8" name="正方形/長方形 3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9" name="正方形/長方形 3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0" name="正方形/長方形 3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1" name="正方形/長方形 3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2" name="正方形/長方形 3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3" name="正方形/長方形 3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4" name="正方形/長方形 33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5" name="テキスト ボックス 33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6" name="直線コネクタ 33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37" name="直線コネクタ 33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38" name="テキスト ボックス 33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39" name="直線コネクタ 33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40" name="テキスト ボックス 33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1" name="直線コネクタ 34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42" name="テキスト ボックス 34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43" name="直線コネクタ 34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44" name="テキスト ボックス 34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45" name="直線コネクタ 34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46" name="テキスト ボックス 34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7" name="直線コネクタ 34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48" name="テキスト ボックス 34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91439</xdr:rowOff>
    </xdr:from>
    <xdr:to>
      <xdr:col>15</xdr:col>
      <xdr:colOff>180340</xdr:colOff>
      <xdr:row>108</xdr:row>
      <xdr:rowOff>45720</xdr:rowOff>
    </xdr:to>
    <xdr:cxnSp macro="">
      <xdr:nvCxnSpPr>
        <xdr:cNvPr id="350" name="直線コネクタ 349"/>
        <xdr:cNvCxnSpPr/>
      </xdr:nvCxnSpPr>
      <xdr:spPr>
        <a:xfrm flipV="1">
          <a:off x="10476865" y="17236439"/>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49547</xdr:rowOff>
    </xdr:from>
    <xdr:ext cx="469744" cy="259045"/>
    <xdr:sp macro="" textlink="">
      <xdr:nvSpPr>
        <xdr:cNvPr id="351" name="【市民会館】&#10;一人当たり面積最小値テキスト"/>
        <xdr:cNvSpPr txBox="1"/>
      </xdr:nvSpPr>
      <xdr:spPr>
        <a:xfrm>
          <a:off x="105664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15</xdr:col>
      <xdr:colOff>92075</xdr:colOff>
      <xdr:row>108</xdr:row>
      <xdr:rowOff>45720</xdr:rowOff>
    </xdr:from>
    <xdr:to>
      <xdr:col>15</xdr:col>
      <xdr:colOff>269875</xdr:colOff>
      <xdr:row>108</xdr:row>
      <xdr:rowOff>45720</xdr:rowOff>
    </xdr:to>
    <xdr:cxnSp macro="">
      <xdr:nvCxnSpPr>
        <xdr:cNvPr id="352" name="直線コネクタ 351"/>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38116</xdr:rowOff>
    </xdr:from>
    <xdr:ext cx="469744" cy="259045"/>
    <xdr:sp macro="" textlink="">
      <xdr:nvSpPr>
        <xdr:cNvPr id="353" name="【市民会館】&#10;一人当たり面積最大値テキスト"/>
        <xdr:cNvSpPr txBox="1"/>
      </xdr:nvSpPr>
      <xdr:spPr>
        <a:xfrm>
          <a:off x="105664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0.376</a:t>
          </a:r>
          <a:endParaRPr kumimoji="1" lang="ja-JP" altLang="en-US" sz="1000" b="1">
            <a:latin typeface="ＭＳ Ｐゴシック"/>
          </a:endParaRPr>
        </a:p>
      </xdr:txBody>
    </xdr:sp>
    <xdr:clientData/>
  </xdr:oneCellAnchor>
  <xdr:twoCellAnchor>
    <xdr:from>
      <xdr:col>15</xdr:col>
      <xdr:colOff>92075</xdr:colOff>
      <xdr:row>100</xdr:row>
      <xdr:rowOff>91439</xdr:rowOff>
    </xdr:from>
    <xdr:to>
      <xdr:col>15</xdr:col>
      <xdr:colOff>269875</xdr:colOff>
      <xdr:row>100</xdr:row>
      <xdr:rowOff>91439</xdr:rowOff>
    </xdr:to>
    <xdr:cxnSp macro="">
      <xdr:nvCxnSpPr>
        <xdr:cNvPr id="354" name="直線コネクタ 353"/>
        <xdr:cNvCxnSpPr/>
      </xdr:nvCxnSpPr>
      <xdr:spPr>
        <a:xfrm>
          <a:off x="10388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154957</xdr:rowOff>
    </xdr:from>
    <xdr:ext cx="469744" cy="259045"/>
    <xdr:sp macro="" textlink="">
      <xdr:nvSpPr>
        <xdr:cNvPr id="355" name="【市民会館】&#10;一人当たり面積平均値テキスト"/>
        <xdr:cNvSpPr txBox="1"/>
      </xdr:nvSpPr>
      <xdr:spPr>
        <a:xfrm>
          <a:off x="10566400" y="17985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132080</xdr:rowOff>
    </xdr:from>
    <xdr:to>
      <xdr:col>15</xdr:col>
      <xdr:colOff>231775</xdr:colOff>
      <xdr:row>106</xdr:row>
      <xdr:rowOff>62230</xdr:rowOff>
    </xdr:to>
    <xdr:sp macro="" textlink="">
      <xdr:nvSpPr>
        <xdr:cNvPr id="356" name="フローチャート : 判断 355"/>
        <xdr:cNvSpPr/>
      </xdr:nvSpPr>
      <xdr:spPr>
        <a:xfrm>
          <a:off x="104267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162561</xdr:rowOff>
    </xdr:from>
    <xdr:to>
      <xdr:col>14</xdr:col>
      <xdr:colOff>79375</xdr:colOff>
      <xdr:row>106</xdr:row>
      <xdr:rowOff>92711</xdr:rowOff>
    </xdr:to>
    <xdr:sp macro="" textlink="">
      <xdr:nvSpPr>
        <xdr:cNvPr id="357" name="フローチャート : 判断 356"/>
        <xdr:cNvSpPr/>
      </xdr:nvSpPr>
      <xdr:spPr>
        <a:xfrm>
          <a:off x="9588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58" name="テキスト ボックス 35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9" name="テキスト ボックス 35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0" name="テキスト ボックス 35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1" name="テキスト ボックス 36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2" name="テキスト ボックス 36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106</xdr:row>
      <xdr:rowOff>36830</xdr:rowOff>
    </xdr:from>
    <xdr:to>
      <xdr:col>15</xdr:col>
      <xdr:colOff>231775</xdr:colOff>
      <xdr:row>106</xdr:row>
      <xdr:rowOff>138430</xdr:rowOff>
    </xdr:to>
    <xdr:sp macro="" textlink="">
      <xdr:nvSpPr>
        <xdr:cNvPr id="363" name="円/楕円 362"/>
        <xdr:cNvSpPr/>
      </xdr:nvSpPr>
      <xdr:spPr>
        <a:xfrm>
          <a:off x="104267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15257</xdr:rowOff>
    </xdr:from>
    <xdr:ext cx="469744" cy="259045"/>
    <xdr:sp macro="" textlink="">
      <xdr:nvSpPr>
        <xdr:cNvPr id="364" name="【市民会館】&#10;一人当たり面積該当値テキスト"/>
        <xdr:cNvSpPr txBox="1"/>
      </xdr:nvSpPr>
      <xdr:spPr>
        <a:xfrm>
          <a:off x="10566400"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0.107</a:t>
          </a:r>
          <a:endParaRPr kumimoji="1" lang="ja-JP" altLang="en-US" sz="1000" b="1">
            <a:solidFill>
              <a:srgbClr val="FF0000"/>
            </a:solidFill>
            <a:latin typeface="ＭＳ Ｐゴシック"/>
          </a:endParaRPr>
        </a:p>
      </xdr:txBody>
    </xdr:sp>
    <xdr:clientData/>
  </xdr:oneCellAnchor>
  <xdr:twoCellAnchor>
    <xdr:from>
      <xdr:col>13</xdr:col>
      <xdr:colOff>663575</xdr:colOff>
      <xdr:row>106</xdr:row>
      <xdr:rowOff>36830</xdr:rowOff>
    </xdr:from>
    <xdr:to>
      <xdr:col>14</xdr:col>
      <xdr:colOff>79375</xdr:colOff>
      <xdr:row>106</xdr:row>
      <xdr:rowOff>138430</xdr:rowOff>
    </xdr:to>
    <xdr:sp macro="" textlink="">
      <xdr:nvSpPr>
        <xdr:cNvPr id="365" name="円/楕円 364"/>
        <xdr:cNvSpPr/>
      </xdr:nvSpPr>
      <xdr:spPr>
        <a:xfrm>
          <a:off x="9588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106</xdr:row>
      <xdr:rowOff>87630</xdr:rowOff>
    </xdr:from>
    <xdr:to>
      <xdr:col>15</xdr:col>
      <xdr:colOff>180975</xdr:colOff>
      <xdr:row>106</xdr:row>
      <xdr:rowOff>87630</xdr:rowOff>
    </xdr:to>
    <xdr:cxnSp macro="">
      <xdr:nvCxnSpPr>
        <xdr:cNvPr id="366" name="直線コネクタ 365"/>
        <xdr:cNvCxnSpPr/>
      </xdr:nvCxnSpPr>
      <xdr:spPr>
        <a:xfrm>
          <a:off x="9639300" y="182613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104</xdr:row>
      <xdr:rowOff>109238</xdr:rowOff>
    </xdr:from>
    <xdr:ext cx="469744" cy="259045"/>
    <xdr:sp macro="" textlink="">
      <xdr:nvSpPr>
        <xdr:cNvPr id="367" name="n_1aveValue【市民会館】&#10;一人当たり面積"/>
        <xdr:cNvSpPr txBox="1"/>
      </xdr:nvSpPr>
      <xdr:spPr>
        <a:xfrm>
          <a:off x="93917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0.119</a:t>
          </a:r>
          <a:endParaRPr kumimoji="1" lang="ja-JP" altLang="en-US" sz="1000" b="1">
            <a:solidFill>
              <a:srgbClr val="000080"/>
            </a:solidFill>
            <a:latin typeface="ＭＳ Ｐゴシック"/>
          </a:endParaRPr>
        </a:p>
      </xdr:txBody>
    </xdr:sp>
    <xdr:clientData/>
  </xdr:oneCellAnchor>
  <xdr:oneCellAnchor>
    <xdr:from>
      <xdr:col>13</xdr:col>
      <xdr:colOff>466802</xdr:colOff>
      <xdr:row>106</xdr:row>
      <xdr:rowOff>129557</xdr:rowOff>
    </xdr:from>
    <xdr:ext cx="469744" cy="259045"/>
    <xdr:sp macro="" textlink="">
      <xdr:nvSpPr>
        <xdr:cNvPr id="368" name="n_1mainValue【市民会館】&#10;一人当たり面積"/>
        <xdr:cNvSpPr txBox="1"/>
      </xdr:nvSpPr>
      <xdr:spPr>
        <a:xfrm>
          <a:off x="93917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69" name="正方形/長方形 3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0" name="正方形/長方形 3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1" name="正方形/長方形 3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2" name="正方形/長方形 3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3" name="正方形/長方形 3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4" name="正方形/長方形 3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5" name="正方形/長方形 3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6" name="正方形/長方形 37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77" name="テキスト ボックス 37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78" name="直線コネクタ 37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79" name="テキスト ボックス 37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80" name="直線コネクタ 37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81" name="テキスト ボックス 38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82" name="直線コネクタ 38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83" name="テキスト ボックス 38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84" name="直線コネクタ 38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85" name="テキスト ボックス 38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86" name="直線コネクタ 38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87" name="テキスト ボックス 386"/>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88" name="直線コネクタ 3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89" name="テキスト ボックス 38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55626</xdr:rowOff>
    </xdr:from>
    <xdr:to>
      <xdr:col>23</xdr:col>
      <xdr:colOff>516889</xdr:colOff>
      <xdr:row>42</xdr:row>
      <xdr:rowOff>3048</xdr:rowOff>
    </xdr:to>
    <xdr:cxnSp macro="">
      <xdr:nvCxnSpPr>
        <xdr:cNvPr id="391" name="直線コネクタ 390"/>
        <xdr:cNvCxnSpPr/>
      </xdr:nvCxnSpPr>
      <xdr:spPr>
        <a:xfrm flipV="1">
          <a:off x="16318864" y="605637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6875</xdr:rowOff>
    </xdr:from>
    <xdr:ext cx="405111" cy="259045"/>
    <xdr:sp macro="" textlink="">
      <xdr:nvSpPr>
        <xdr:cNvPr id="392" name="【一般廃棄物処理施設】&#10;有形固定資産減価償却率最小値テキスト"/>
        <xdr:cNvSpPr txBox="1"/>
      </xdr:nvSpPr>
      <xdr:spPr>
        <a:xfrm>
          <a:off x="16408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42</xdr:row>
      <xdr:rowOff>3048</xdr:rowOff>
    </xdr:from>
    <xdr:to>
      <xdr:col>23</xdr:col>
      <xdr:colOff>606425</xdr:colOff>
      <xdr:row>42</xdr:row>
      <xdr:rowOff>3048</xdr:rowOff>
    </xdr:to>
    <xdr:cxnSp macro="">
      <xdr:nvCxnSpPr>
        <xdr:cNvPr id="393" name="直線コネクタ 392"/>
        <xdr:cNvCxnSpPr/>
      </xdr:nvCxnSpPr>
      <xdr:spPr>
        <a:xfrm>
          <a:off x="16230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2303</xdr:rowOff>
    </xdr:from>
    <xdr:ext cx="405111" cy="259045"/>
    <xdr:sp macro="" textlink="">
      <xdr:nvSpPr>
        <xdr:cNvPr id="394" name="【一般廃棄物処理施設】&#10;有形固定資産減価償却率最大値テキスト"/>
        <xdr:cNvSpPr txBox="1"/>
      </xdr:nvSpPr>
      <xdr:spPr>
        <a:xfrm>
          <a:off x="16408400" y="583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428625</xdr:colOff>
      <xdr:row>35</xdr:row>
      <xdr:rowOff>55626</xdr:rowOff>
    </xdr:from>
    <xdr:to>
      <xdr:col>23</xdr:col>
      <xdr:colOff>606425</xdr:colOff>
      <xdr:row>35</xdr:row>
      <xdr:rowOff>55626</xdr:rowOff>
    </xdr:to>
    <xdr:cxnSp macro="">
      <xdr:nvCxnSpPr>
        <xdr:cNvPr id="395" name="直線コネクタ 394"/>
        <xdr:cNvCxnSpPr/>
      </xdr:nvCxnSpPr>
      <xdr:spPr>
        <a:xfrm>
          <a:off x="16230600" y="605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106697</xdr:rowOff>
    </xdr:from>
    <xdr:ext cx="405111" cy="259045"/>
    <xdr:sp macro="" textlink="">
      <xdr:nvSpPr>
        <xdr:cNvPr id="396" name="【一般廃棄物処理施設】&#10;有形固定資産減価償却率平均値テキスト"/>
        <xdr:cNvSpPr txBox="1"/>
      </xdr:nvSpPr>
      <xdr:spPr>
        <a:xfrm>
          <a:off x="16408400" y="645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128270</xdr:rowOff>
    </xdr:from>
    <xdr:to>
      <xdr:col>23</xdr:col>
      <xdr:colOff>568325</xdr:colOff>
      <xdr:row>38</xdr:row>
      <xdr:rowOff>58420</xdr:rowOff>
    </xdr:to>
    <xdr:sp macro="" textlink="">
      <xdr:nvSpPr>
        <xdr:cNvPr id="397" name="フローチャート : 判断 396"/>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64262</xdr:rowOff>
    </xdr:from>
    <xdr:to>
      <xdr:col>22</xdr:col>
      <xdr:colOff>415925</xdr:colOff>
      <xdr:row>38</xdr:row>
      <xdr:rowOff>165862</xdr:rowOff>
    </xdr:to>
    <xdr:sp macro="" textlink="">
      <xdr:nvSpPr>
        <xdr:cNvPr id="398" name="フローチャート : 判断 397"/>
        <xdr:cNvSpPr/>
      </xdr:nvSpPr>
      <xdr:spPr>
        <a:xfrm>
          <a:off x="15430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99" name="テキスト ボックス 3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0" name="テキスト ボックス 3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1" name="テキスト ボックス 4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2" name="テキスト ボックス 4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3" name="テキスト ボックス 4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2540</xdr:rowOff>
    </xdr:from>
    <xdr:to>
      <xdr:col>22</xdr:col>
      <xdr:colOff>415925</xdr:colOff>
      <xdr:row>40</xdr:row>
      <xdr:rowOff>104140</xdr:rowOff>
    </xdr:to>
    <xdr:sp macro="" textlink="">
      <xdr:nvSpPr>
        <xdr:cNvPr id="404" name="円/楕円 403"/>
        <xdr:cNvSpPr/>
      </xdr:nvSpPr>
      <xdr:spPr>
        <a:xfrm>
          <a:off x="15430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10939</xdr:rowOff>
    </xdr:from>
    <xdr:ext cx="405111" cy="259045"/>
    <xdr:sp macro="" textlink="">
      <xdr:nvSpPr>
        <xdr:cNvPr id="405" name="n_1aveValue【一般廃棄物処理施設】&#10;有形固定資産減価償却率"/>
        <xdr:cNvSpPr txBox="1"/>
      </xdr:nvSpPr>
      <xdr:spPr>
        <a:xfrm>
          <a:off x="15266043" y="635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95267</xdr:rowOff>
    </xdr:from>
    <xdr:ext cx="405111" cy="259045"/>
    <xdr:sp macro="" textlink="">
      <xdr:nvSpPr>
        <xdr:cNvPr id="406" name="n_1mainValue【一般廃棄物処理施設】&#10;有形固定資産減価償却率"/>
        <xdr:cNvSpPr txBox="1"/>
      </xdr:nvSpPr>
      <xdr:spPr>
        <a:xfrm>
          <a:off x="15266043"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07" name="正方形/長方形 4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08" name="正方形/長方形 4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09" name="正方形/長方形 4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0" name="正方形/長方形 4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1" name="正方形/長方形 4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2" name="正方形/長方形 4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3" name="正方形/長方形 4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69,722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4" name="正方形/長方形 4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15" name="テキスト ボックス 4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16" name="直線コネクタ 4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17" name="直線コネクタ 41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418" name="テキスト ボックス 41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19" name="直線コネクタ 41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20" name="テキスト ボックス 419"/>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21" name="直線コネクタ 42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22" name="テキスト ボックス 42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23" name="直線コネクタ 42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24" name="テキスト ボックス 42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25" name="直線コネクタ 42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26" name="テキスト ボックス 42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27" name="直線コネクタ 4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28" name="テキスト ボックス 42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2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169598</xdr:rowOff>
    </xdr:from>
    <xdr:to>
      <xdr:col>32</xdr:col>
      <xdr:colOff>186689</xdr:colOff>
      <xdr:row>41</xdr:row>
      <xdr:rowOff>100416</xdr:rowOff>
    </xdr:to>
    <xdr:cxnSp macro="">
      <xdr:nvCxnSpPr>
        <xdr:cNvPr id="430" name="直線コネクタ 429"/>
        <xdr:cNvCxnSpPr/>
      </xdr:nvCxnSpPr>
      <xdr:spPr>
        <a:xfrm flipV="1">
          <a:off x="22160864" y="5827448"/>
          <a:ext cx="0" cy="1302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104243</xdr:rowOff>
    </xdr:from>
    <xdr:ext cx="534377" cy="259045"/>
    <xdr:sp macro="" textlink="">
      <xdr:nvSpPr>
        <xdr:cNvPr id="431" name="【一般廃棄物処理施設】&#10;一人当たり有形固定資産（償却資産）額最小値テキスト"/>
        <xdr:cNvSpPr txBox="1"/>
      </xdr:nvSpPr>
      <xdr:spPr>
        <a:xfrm>
          <a:off x="22250400" y="713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14,322</a:t>
          </a:r>
          <a:endParaRPr kumimoji="1" lang="ja-JP" altLang="en-US" sz="1000" b="1">
            <a:latin typeface="ＭＳ Ｐゴシック"/>
          </a:endParaRPr>
        </a:p>
      </xdr:txBody>
    </xdr:sp>
    <xdr:clientData/>
  </xdr:oneCellAnchor>
  <xdr:twoCellAnchor>
    <xdr:from>
      <xdr:col>32</xdr:col>
      <xdr:colOff>98425</xdr:colOff>
      <xdr:row>41</xdr:row>
      <xdr:rowOff>100416</xdr:rowOff>
    </xdr:from>
    <xdr:to>
      <xdr:col>32</xdr:col>
      <xdr:colOff>276225</xdr:colOff>
      <xdr:row>41</xdr:row>
      <xdr:rowOff>100416</xdr:rowOff>
    </xdr:to>
    <xdr:cxnSp macro="">
      <xdr:nvCxnSpPr>
        <xdr:cNvPr id="432" name="直線コネクタ 431"/>
        <xdr:cNvCxnSpPr/>
      </xdr:nvCxnSpPr>
      <xdr:spPr>
        <a:xfrm>
          <a:off x="22072600" y="712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116275</xdr:rowOff>
    </xdr:from>
    <xdr:ext cx="599010" cy="259045"/>
    <xdr:sp macro="" textlink="">
      <xdr:nvSpPr>
        <xdr:cNvPr id="433" name="【一般廃棄物処理施設】&#10;一人当たり有形固定資産（償却資産）額最大値テキスト"/>
        <xdr:cNvSpPr txBox="1"/>
      </xdr:nvSpPr>
      <xdr:spPr>
        <a:xfrm>
          <a:off x="22250400" y="560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185,243</a:t>
          </a:r>
          <a:endParaRPr kumimoji="1" lang="ja-JP" altLang="en-US" sz="1000" b="1">
            <a:latin typeface="ＭＳ Ｐゴシック"/>
          </a:endParaRPr>
        </a:p>
      </xdr:txBody>
    </xdr:sp>
    <xdr:clientData/>
  </xdr:oneCellAnchor>
  <xdr:twoCellAnchor>
    <xdr:from>
      <xdr:col>32</xdr:col>
      <xdr:colOff>98425</xdr:colOff>
      <xdr:row>33</xdr:row>
      <xdr:rowOff>169598</xdr:rowOff>
    </xdr:from>
    <xdr:to>
      <xdr:col>32</xdr:col>
      <xdr:colOff>276225</xdr:colOff>
      <xdr:row>33</xdr:row>
      <xdr:rowOff>169598</xdr:rowOff>
    </xdr:to>
    <xdr:cxnSp macro="">
      <xdr:nvCxnSpPr>
        <xdr:cNvPr id="434" name="直線コネクタ 433"/>
        <xdr:cNvCxnSpPr/>
      </xdr:nvCxnSpPr>
      <xdr:spPr>
        <a:xfrm>
          <a:off x="22072600" y="582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168290</xdr:rowOff>
    </xdr:from>
    <xdr:ext cx="534377" cy="259045"/>
    <xdr:sp macro="" textlink="">
      <xdr:nvSpPr>
        <xdr:cNvPr id="435" name="【一般廃棄物処理施設】&#10;一人当たり有形固定資産（償却資産）額平均値テキスト"/>
        <xdr:cNvSpPr txBox="1"/>
      </xdr:nvSpPr>
      <xdr:spPr>
        <a:xfrm>
          <a:off x="22250400" y="6683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63,417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18413</xdr:rowOff>
    </xdr:from>
    <xdr:to>
      <xdr:col>32</xdr:col>
      <xdr:colOff>238125</xdr:colOff>
      <xdr:row>39</xdr:row>
      <xdr:rowOff>120013</xdr:rowOff>
    </xdr:to>
    <xdr:sp macro="" textlink="">
      <xdr:nvSpPr>
        <xdr:cNvPr id="436" name="フローチャート : 判断 435"/>
        <xdr:cNvSpPr/>
      </xdr:nvSpPr>
      <xdr:spPr>
        <a:xfrm>
          <a:off x="22110700" y="670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47856</xdr:rowOff>
    </xdr:from>
    <xdr:to>
      <xdr:col>31</xdr:col>
      <xdr:colOff>85725</xdr:colOff>
      <xdr:row>39</xdr:row>
      <xdr:rowOff>149456</xdr:rowOff>
    </xdr:to>
    <xdr:sp macro="" textlink="">
      <xdr:nvSpPr>
        <xdr:cNvPr id="437" name="フローチャート : 判断 436"/>
        <xdr:cNvSpPr/>
      </xdr:nvSpPr>
      <xdr:spPr>
        <a:xfrm>
          <a:off x="21272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38" name="テキスト ボックス 43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39" name="テキスト ボックス 43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0" name="テキスト ボックス 43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1" name="テキスト ボックス 44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2" name="テキスト ボックス 44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7135</xdr:rowOff>
    </xdr:from>
    <xdr:to>
      <xdr:col>31</xdr:col>
      <xdr:colOff>85725</xdr:colOff>
      <xdr:row>40</xdr:row>
      <xdr:rowOff>108735</xdr:rowOff>
    </xdr:to>
    <xdr:sp macro="" textlink="">
      <xdr:nvSpPr>
        <xdr:cNvPr id="443" name="円/楕円 442"/>
        <xdr:cNvSpPr/>
      </xdr:nvSpPr>
      <xdr:spPr>
        <a:xfrm>
          <a:off x="21272500" y="686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165983</xdr:rowOff>
    </xdr:from>
    <xdr:ext cx="534377" cy="259045"/>
    <xdr:sp macro="" textlink="">
      <xdr:nvSpPr>
        <xdr:cNvPr id="444" name="n_1aveValue【一般廃棄物処理施設】&#10;一人当たり有形固定資産（償却資産）額"/>
        <xdr:cNvSpPr txBox="1"/>
      </xdr:nvSpPr>
      <xdr:spPr>
        <a:xfrm>
          <a:off x="210434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59,553</a:t>
          </a:r>
          <a:endParaRPr kumimoji="1" lang="ja-JP" altLang="en-US" sz="1000" b="1">
            <a:solidFill>
              <a:srgbClr val="000080"/>
            </a:solidFill>
            <a:latin typeface="ＭＳ Ｐゴシック"/>
          </a:endParaRPr>
        </a:p>
      </xdr:txBody>
    </xdr:sp>
    <xdr:clientData/>
  </xdr:oneCellAnchor>
  <xdr:oneCellAnchor>
    <xdr:from>
      <xdr:col>30</xdr:col>
      <xdr:colOff>440836</xdr:colOff>
      <xdr:row>40</xdr:row>
      <xdr:rowOff>99862</xdr:rowOff>
    </xdr:from>
    <xdr:ext cx="534377" cy="259045"/>
    <xdr:sp macro="" textlink="">
      <xdr:nvSpPr>
        <xdr:cNvPr id="445" name="n_1mainValue【一般廃棄物処理施設】&#10;一人当たり有形固定資産（償却資産）額"/>
        <xdr:cNvSpPr txBox="1"/>
      </xdr:nvSpPr>
      <xdr:spPr>
        <a:xfrm>
          <a:off x="21043411" y="695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42,397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46" name="正方形/長方形 44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47" name="正方形/長方形 44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48" name="正方形/長方形 44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49" name="正方形/長方形 44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50" name="正方形/長方形 44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51" name="正方形/長方形 45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52" name="正方形/長方形 45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53" name="正方形/長方形 45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54" name="テキスト ボックス 45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55" name="直線コネクタ 45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456" name="直線コネクタ 45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457" name="テキスト ボックス 456"/>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58" name="直線コネクタ 45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59" name="テキスト ボックス 45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60" name="直線コネクタ 45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61" name="テキスト ボックス 46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62" name="直線コネクタ 46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63" name="テキスト ボックス 46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64" name="直線コネクタ 46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65" name="テキスト ボックス 46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67" name="テキスト ボックス 4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6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20955</xdr:rowOff>
    </xdr:from>
    <xdr:to>
      <xdr:col>23</xdr:col>
      <xdr:colOff>516889</xdr:colOff>
      <xdr:row>63</xdr:row>
      <xdr:rowOff>85725</xdr:rowOff>
    </xdr:to>
    <xdr:cxnSp macro="">
      <xdr:nvCxnSpPr>
        <xdr:cNvPr id="469" name="直線コネクタ 468"/>
        <xdr:cNvCxnSpPr/>
      </xdr:nvCxnSpPr>
      <xdr:spPr>
        <a:xfrm flipV="1">
          <a:off x="16318864" y="9450705"/>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89552</xdr:rowOff>
    </xdr:from>
    <xdr:ext cx="340478" cy="259045"/>
    <xdr:sp macro="" textlink="">
      <xdr:nvSpPr>
        <xdr:cNvPr id="470" name="【保健センター・保健所】&#10;有形固定資産減価償却率最小値テキスト"/>
        <xdr:cNvSpPr txBox="1"/>
      </xdr:nvSpPr>
      <xdr:spPr>
        <a:xfrm>
          <a:off x="16408400" y="108909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428625</xdr:colOff>
      <xdr:row>63</xdr:row>
      <xdr:rowOff>85725</xdr:rowOff>
    </xdr:from>
    <xdr:to>
      <xdr:col>23</xdr:col>
      <xdr:colOff>606425</xdr:colOff>
      <xdr:row>63</xdr:row>
      <xdr:rowOff>85725</xdr:rowOff>
    </xdr:to>
    <xdr:cxnSp macro="">
      <xdr:nvCxnSpPr>
        <xdr:cNvPr id="471" name="直線コネクタ 470"/>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139082</xdr:rowOff>
    </xdr:from>
    <xdr:ext cx="405111" cy="259045"/>
    <xdr:sp macro="" textlink="">
      <xdr:nvSpPr>
        <xdr:cNvPr id="472" name="【保健センター・保健所】&#10;有形固定資産減価償却率最大値テキスト"/>
        <xdr:cNvSpPr txBox="1"/>
      </xdr:nvSpPr>
      <xdr:spPr>
        <a:xfrm>
          <a:off x="16408400" y="922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a:t>
          </a:r>
          <a:endParaRPr kumimoji="1" lang="ja-JP" altLang="en-US" sz="1000" b="1">
            <a:latin typeface="ＭＳ Ｐゴシック"/>
          </a:endParaRPr>
        </a:p>
      </xdr:txBody>
    </xdr:sp>
    <xdr:clientData/>
  </xdr:oneCellAnchor>
  <xdr:twoCellAnchor>
    <xdr:from>
      <xdr:col>23</xdr:col>
      <xdr:colOff>428625</xdr:colOff>
      <xdr:row>55</xdr:row>
      <xdr:rowOff>20955</xdr:rowOff>
    </xdr:from>
    <xdr:to>
      <xdr:col>23</xdr:col>
      <xdr:colOff>606425</xdr:colOff>
      <xdr:row>55</xdr:row>
      <xdr:rowOff>20955</xdr:rowOff>
    </xdr:to>
    <xdr:cxnSp macro="">
      <xdr:nvCxnSpPr>
        <xdr:cNvPr id="473" name="直線コネクタ 472"/>
        <xdr:cNvCxnSpPr/>
      </xdr:nvCxnSpPr>
      <xdr:spPr>
        <a:xfrm>
          <a:off x="16230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46372</xdr:rowOff>
    </xdr:from>
    <xdr:ext cx="405111" cy="259045"/>
    <xdr:sp macro="" textlink="">
      <xdr:nvSpPr>
        <xdr:cNvPr id="474" name="【保健センター・保健所】&#10;有形固定資産減価償却率平均値テキスト"/>
        <xdr:cNvSpPr txBox="1"/>
      </xdr:nvSpPr>
      <xdr:spPr>
        <a:xfrm>
          <a:off x="16408400" y="9819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23495</xdr:rowOff>
    </xdr:from>
    <xdr:to>
      <xdr:col>23</xdr:col>
      <xdr:colOff>568325</xdr:colOff>
      <xdr:row>58</xdr:row>
      <xdr:rowOff>125095</xdr:rowOff>
    </xdr:to>
    <xdr:sp macro="" textlink="">
      <xdr:nvSpPr>
        <xdr:cNvPr id="475" name="フローチャート : 判断 474"/>
        <xdr:cNvSpPr/>
      </xdr:nvSpPr>
      <xdr:spPr>
        <a:xfrm>
          <a:off x="16268700" y="9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63500</xdr:rowOff>
    </xdr:from>
    <xdr:to>
      <xdr:col>22</xdr:col>
      <xdr:colOff>415925</xdr:colOff>
      <xdr:row>59</xdr:row>
      <xdr:rowOff>165100</xdr:rowOff>
    </xdr:to>
    <xdr:sp macro="" textlink="">
      <xdr:nvSpPr>
        <xdr:cNvPr id="476" name="フローチャート : 判断 475"/>
        <xdr:cNvSpPr/>
      </xdr:nvSpPr>
      <xdr:spPr>
        <a:xfrm>
          <a:off x="15430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77" name="テキスト ボックス 47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78" name="テキスト ボックス 47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79" name="テキスト ボックス 47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80" name="テキスト ボックス 47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81" name="テキスト ボックス 48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60</xdr:row>
      <xdr:rowOff>8255</xdr:rowOff>
    </xdr:from>
    <xdr:to>
      <xdr:col>23</xdr:col>
      <xdr:colOff>568325</xdr:colOff>
      <xdr:row>60</xdr:row>
      <xdr:rowOff>109855</xdr:rowOff>
    </xdr:to>
    <xdr:sp macro="" textlink="">
      <xdr:nvSpPr>
        <xdr:cNvPr id="482" name="円/楕円 481"/>
        <xdr:cNvSpPr/>
      </xdr:nvSpPr>
      <xdr:spPr>
        <a:xfrm>
          <a:off x="162687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158132</xdr:rowOff>
    </xdr:from>
    <xdr:ext cx="405111" cy="259045"/>
    <xdr:sp macro="" textlink="">
      <xdr:nvSpPr>
        <xdr:cNvPr id="483" name="【保健センター・保健所】&#10;有形固定資産減価償却率該当値テキスト"/>
        <xdr:cNvSpPr txBox="1"/>
      </xdr:nvSpPr>
      <xdr:spPr>
        <a:xfrm>
          <a:off x="16408400"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a:t>
          </a:r>
          <a:endParaRPr kumimoji="1" lang="ja-JP" altLang="en-US" sz="1000" b="1">
            <a:solidFill>
              <a:srgbClr val="FF0000"/>
            </a:solidFill>
            <a:latin typeface="ＭＳ Ｐゴシック"/>
          </a:endParaRPr>
        </a:p>
      </xdr:txBody>
    </xdr:sp>
    <xdr:clientData/>
  </xdr:oneCellAnchor>
  <xdr:twoCellAnchor>
    <xdr:from>
      <xdr:col>22</xdr:col>
      <xdr:colOff>314325</xdr:colOff>
      <xdr:row>60</xdr:row>
      <xdr:rowOff>25400</xdr:rowOff>
    </xdr:from>
    <xdr:to>
      <xdr:col>22</xdr:col>
      <xdr:colOff>415925</xdr:colOff>
      <xdr:row>60</xdr:row>
      <xdr:rowOff>127000</xdr:rowOff>
    </xdr:to>
    <xdr:sp macro="" textlink="">
      <xdr:nvSpPr>
        <xdr:cNvPr id="484" name="円/楕円 483"/>
        <xdr:cNvSpPr/>
      </xdr:nvSpPr>
      <xdr:spPr>
        <a:xfrm>
          <a:off x="15430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60</xdr:row>
      <xdr:rowOff>59055</xdr:rowOff>
    </xdr:from>
    <xdr:to>
      <xdr:col>23</xdr:col>
      <xdr:colOff>517525</xdr:colOff>
      <xdr:row>60</xdr:row>
      <xdr:rowOff>76200</xdr:rowOff>
    </xdr:to>
    <xdr:cxnSp macro="">
      <xdr:nvCxnSpPr>
        <xdr:cNvPr id="485" name="直線コネクタ 484"/>
        <xdr:cNvCxnSpPr/>
      </xdr:nvCxnSpPr>
      <xdr:spPr>
        <a:xfrm flipV="1">
          <a:off x="15481300" y="1034605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10177</xdr:rowOff>
    </xdr:from>
    <xdr:ext cx="405111" cy="259045"/>
    <xdr:sp macro="" textlink="">
      <xdr:nvSpPr>
        <xdr:cNvPr id="486" name="n_1aveValue【保健センター・保健所】&#10;有形固定資産減価償却率"/>
        <xdr:cNvSpPr txBox="1"/>
      </xdr:nvSpPr>
      <xdr:spPr>
        <a:xfrm>
          <a:off x="15266043"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oneCellAnchor>
    <xdr:from>
      <xdr:col>22</xdr:col>
      <xdr:colOff>149868</xdr:colOff>
      <xdr:row>60</xdr:row>
      <xdr:rowOff>118127</xdr:rowOff>
    </xdr:from>
    <xdr:ext cx="405111" cy="259045"/>
    <xdr:sp macro="" textlink="">
      <xdr:nvSpPr>
        <xdr:cNvPr id="487" name="n_1mainValue【保健センター・保健所】&#10;有形固定資産減価償却率"/>
        <xdr:cNvSpPr txBox="1"/>
      </xdr:nvSpPr>
      <xdr:spPr>
        <a:xfrm>
          <a:off x="15266043"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88" name="正方形/長方形 48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89" name="正方形/長方形 48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90" name="正方形/長方形 48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91" name="正方形/長方形 49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92" name="正方形/長方形 49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93" name="正方形/長方形 49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94" name="正方形/長方形 49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95" name="正方形/長方形 49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96" name="テキスト ボックス 49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97" name="直線コネクタ 49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98" name="直線コネクタ 49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99" name="テキスト ボックス 49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500" name="直線コネクタ 49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501" name="テキスト ボックス 50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502" name="直線コネクタ 50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503" name="テキスト ボックス 50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504" name="直線コネクタ 50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505" name="テキスト ボックス 50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06" name="直線コネクタ 50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07" name="テキスト ボックス 50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0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102870</xdr:rowOff>
    </xdr:from>
    <xdr:to>
      <xdr:col>32</xdr:col>
      <xdr:colOff>186689</xdr:colOff>
      <xdr:row>62</xdr:row>
      <xdr:rowOff>160020</xdr:rowOff>
    </xdr:to>
    <xdr:cxnSp macro="">
      <xdr:nvCxnSpPr>
        <xdr:cNvPr id="509" name="直線コネクタ 508"/>
        <xdr:cNvCxnSpPr/>
      </xdr:nvCxnSpPr>
      <xdr:spPr>
        <a:xfrm flipV="1">
          <a:off x="22160864" y="95326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163847</xdr:rowOff>
    </xdr:from>
    <xdr:ext cx="469744" cy="259045"/>
    <xdr:sp macro="" textlink="">
      <xdr:nvSpPr>
        <xdr:cNvPr id="510" name="【保健センター・保健所】&#10;一人当たり面積最小値テキスト"/>
        <xdr:cNvSpPr txBox="1"/>
      </xdr:nvSpPr>
      <xdr:spPr>
        <a:xfrm>
          <a:off x="222504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62</xdr:row>
      <xdr:rowOff>160020</xdr:rowOff>
    </xdr:from>
    <xdr:to>
      <xdr:col>32</xdr:col>
      <xdr:colOff>276225</xdr:colOff>
      <xdr:row>62</xdr:row>
      <xdr:rowOff>160020</xdr:rowOff>
    </xdr:to>
    <xdr:cxnSp macro="">
      <xdr:nvCxnSpPr>
        <xdr:cNvPr id="511" name="直線コネクタ 510"/>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49547</xdr:rowOff>
    </xdr:from>
    <xdr:ext cx="469744" cy="259045"/>
    <xdr:sp macro="" textlink="">
      <xdr:nvSpPr>
        <xdr:cNvPr id="512" name="【保健センター・保健所】&#10;一人当たり面積最大値テキスト"/>
        <xdr:cNvSpPr txBox="1"/>
      </xdr:nvSpPr>
      <xdr:spPr>
        <a:xfrm>
          <a:off x="222504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55</xdr:row>
      <xdr:rowOff>102870</xdr:rowOff>
    </xdr:from>
    <xdr:to>
      <xdr:col>32</xdr:col>
      <xdr:colOff>276225</xdr:colOff>
      <xdr:row>55</xdr:row>
      <xdr:rowOff>102870</xdr:rowOff>
    </xdr:to>
    <xdr:cxnSp macro="">
      <xdr:nvCxnSpPr>
        <xdr:cNvPr id="513" name="直線コネクタ 512"/>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87647</xdr:rowOff>
    </xdr:from>
    <xdr:ext cx="469744" cy="259045"/>
    <xdr:sp macro="" textlink="">
      <xdr:nvSpPr>
        <xdr:cNvPr id="514" name="【保健センター・保健所】&#10;一人当たり面積平均値テキスト"/>
        <xdr:cNvSpPr txBox="1"/>
      </xdr:nvSpPr>
      <xdr:spPr>
        <a:xfrm>
          <a:off x="22250400" y="1037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109220</xdr:rowOff>
    </xdr:from>
    <xdr:to>
      <xdr:col>32</xdr:col>
      <xdr:colOff>238125</xdr:colOff>
      <xdr:row>61</xdr:row>
      <xdr:rowOff>39370</xdr:rowOff>
    </xdr:to>
    <xdr:sp macro="" textlink="">
      <xdr:nvSpPr>
        <xdr:cNvPr id="515" name="フローチャート : 判断 514"/>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29210</xdr:rowOff>
    </xdr:from>
    <xdr:to>
      <xdr:col>31</xdr:col>
      <xdr:colOff>85725</xdr:colOff>
      <xdr:row>59</xdr:row>
      <xdr:rowOff>130810</xdr:rowOff>
    </xdr:to>
    <xdr:sp macro="" textlink="">
      <xdr:nvSpPr>
        <xdr:cNvPr id="516" name="フローチャート : 判断 515"/>
        <xdr:cNvSpPr/>
      </xdr:nvSpPr>
      <xdr:spPr>
        <a:xfrm>
          <a:off x="2127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17" name="テキスト ボックス 51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18" name="テキスト ボックス 51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19" name="テキスト ボックス 51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20" name="テキスト ボックス 51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21" name="テキスト ボックス 52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60</xdr:row>
      <xdr:rowOff>86360</xdr:rowOff>
    </xdr:from>
    <xdr:to>
      <xdr:col>32</xdr:col>
      <xdr:colOff>238125</xdr:colOff>
      <xdr:row>61</xdr:row>
      <xdr:rowOff>16510</xdr:rowOff>
    </xdr:to>
    <xdr:sp macro="" textlink="">
      <xdr:nvSpPr>
        <xdr:cNvPr id="522" name="円/楕円 521"/>
        <xdr:cNvSpPr/>
      </xdr:nvSpPr>
      <xdr:spPr>
        <a:xfrm>
          <a:off x="221107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59</xdr:row>
      <xdr:rowOff>109237</xdr:rowOff>
    </xdr:from>
    <xdr:ext cx="469744" cy="259045"/>
    <xdr:sp macro="" textlink="">
      <xdr:nvSpPr>
        <xdr:cNvPr id="523" name="【保健センター・保健所】&#10;一人当たり面積該当値テキスト"/>
        <xdr:cNvSpPr txBox="1"/>
      </xdr:nvSpPr>
      <xdr:spPr>
        <a:xfrm>
          <a:off x="22250400"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0.024</a:t>
          </a:r>
          <a:endParaRPr kumimoji="1" lang="ja-JP" altLang="en-US" sz="1000" b="1">
            <a:solidFill>
              <a:srgbClr val="FF0000"/>
            </a:solidFill>
            <a:latin typeface="ＭＳ Ｐゴシック"/>
          </a:endParaRPr>
        </a:p>
      </xdr:txBody>
    </xdr:sp>
    <xdr:clientData/>
  </xdr:oneCellAnchor>
  <xdr:twoCellAnchor>
    <xdr:from>
      <xdr:col>30</xdr:col>
      <xdr:colOff>669925</xdr:colOff>
      <xdr:row>60</xdr:row>
      <xdr:rowOff>86360</xdr:rowOff>
    </xdr:from>
    <xdr:to>
      <xdr:col>31</xdr:col>
      <xdr:colOff>85725</xdr:colOff>
      <xdr:row>61</xdr:row>
      <xdr:rowOff>16510</xdr:rowOff>
    </xdr:to>
    <xdr:sp macro="" textlink="">
      <xdr:nvSpPr>
        <xdr:cNvPr id="524" name="円/楕円 523"/>
        <xdr:cNvSpPr/>
      </xdr:nvSpPr>
      <xdr:spPr>
        <a:xfrm>
          <a:off x="21272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60</xdr:row>
      <xdr:rowOff>137160</xdr:rowOff>
    </xdr:from>
    <xdr:to>
      <xdr:col>32</xdr:col>
      <xdr:colOff>187325</xdr:colOff>
      <xdr:row>60</xdr:row>
      <xdr:rowOff>137160</xdr:rowOff>
    </xdr:to>
    <xdr:cxnSp macro="">
      <xdr:nvCxnSpPr>
        <xdr:cNvPr id="525" name="直線コネクタ 524"/>
        <xdr:cNvCxnSpPr/>
      </xdr:nvCxnSpPr>
      <xdr:spPr>
        <a:xfrm>
          <a:off x="21323300" y="104241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57</xdr:row>
      <xdr:rowOff>147337</xdr:rowOff>
    </xdr:from>
    <xdr:ext cx="469744" cy="259045"/>
    <xdr:sp macro="" textlink="">
      <xdr:nvSpPr>
        <xdr:cNvPr id="526" name="n_1aveValue【保健センター・保健所】&#10;一人当たり面積"/>
        <xdr:cNvSpPr txBox="1"/>
      </xdr:nvSpPr>
      <xdr:spPr>
        <a:xfrm>
          <a:off x="210757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0.034</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7637</xdr:rowOff>
    </xdr:from>
    <xdr:ext cx="469744" cy="259045"/>
    <xdr:sp macro="" textlink="">
      <xdr:nvSpPr>
        <xdr:cNvPr id="527" name="n_1mainValue【保健センター・保健所】&#10;一人当たり面積"/>
        <xdr:cNvSpPr txBox="1"/>
      </xdr:nvSpPr>
      <xdr:spPr>
        <a:xfrm>
          <a:off x="21075727" y="1046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28" name="正方形/長方形 5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29" name="正方形/長方形 5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30" name="正方形/長方形 5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31" name="正方形/長方形 5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32" name="正方形/長方形 5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33" name="正方形/長方形 5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34" name="正方形/長方形 5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35" name="正方形/長方形 5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36" name="テキスト ボックス 5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37" name="直線コネクタ 5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538" name="直線コネクタ 53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539" name="テキスト ボックス 53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40" name="直線コネクタ 53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41" name="テキスト ボックス 54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42" name="直線コネクタ 54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43" name="テキスト ボックス 54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44" name="直線コネクタ 54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45" name="テキスト ボックス 54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46" name="直線コネクタ 54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47" name="テキスト ボックス 54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48" name="直線コネクタ 54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549" name="テキスト ボックス 54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50" name="直線コネクタ 5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51" name="テキスト ボックス 55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5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168729</xdr:rowOff>
    </xdr:from>
    <xdr:to>
      <xdr:col>23</xdr:col>
      <xdr:colOff>516889</xdr:colOff>
      <xdr:row>86</xdr:row>
      <xdr:rowOff>21771</xdr:rowOff>
    </xdr:to>
    <xdr:cxnSp macro="">
      <xdr:nvCxnSpPr>
        <xdr:cNvPr id="553" name="直線コネクタ 552"/>
        <xdr:cNvCxnSpPr/>
      </xdr:nvCxnSpPr>
      <xdr:spPr>
        <a:xfrm flipV="1">
          <a:off x="16318864" y="13370379"/>
          <a:ext cx="0" cy="1396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25598</xdr:rowOff>
    </xdr:from>
    <xdr:ext cx="340478" cy="259045"/>
    <xdr:sp macro="" textlink="">
      <xdr:nvSpPr>
        <xdr:cNvPr id="554" name="【消防施設】&#10;有形固定資産減価償却率最小値テキスト"/>
        <xdr:cNvSpPr txBox="1"/>
      </xdr:nvSpPr>
      <xdr:spPr>
        <a:xfrm>
          <a:off x="16408400" y="1477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86</xdr:row>
      <xdr:rowOff>21771</xdr:rowOff>
    </xdr:from>
    <xdr:to>
      <xdr:col>23</xdr:col>
      <xdr:colOff>606425</xdr:colOff>
      <xdr:row>86</xdr:row>
      <xdr:rowOff>21771</xdr:rowOff>
    </xdr:to>
    <xdr:cxnSp macro="">
      <xdr:nvCxnSpPr>
        <xdr:cNvPr id="555" name="直線コネクタ 554"/>
        <xdr:cNvCxnSpPr/>
      </xdr:nvCxnSpPr>
      <xdr:spPr>
        <a:xfrm>
          <a:off x="16230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115406</xdr:rowOff>
    </xdr:from>
    <xdr:ext cx="405111" cy="259045"/>
    <xdr:sp macro="" textlink="">
      <xdr:nvSpPr>
        <xdr:cNvPr id="556" name="【消防施設】&#10;有形固定資産減価償却率最大値テキスト"/>
        <xdr:cNvSpPr txBox="1"/>
      </xdr:nvSpPr>
      <xdr:spPr>
        <a:xfrm>
          <a:off x="16408400" y="13145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23</xdr:col>
      <xdr:colOff>428625</xdr:colOff>
      <xdr:row>77</xdr:row>
      <xdr:rowOff>168729</xdr:rowOff>
    </xdr:from>
    <xdr:to>
      <xdr:col>23</xdr:col>
      <xdr:colOff>606425</xdr:colOff>
      <xdr:row>77</xdr:row>
      <xdr:rowOff>168729</xdr:rowOff>
    </xdr:to>
    <xdr:cxnSp macro="">
      <xdr:nvCxnSpPr>
        <xdr:cNvPr id="557" name="直線コネクタ 556"/>
        <xdr:cNvCxnSpPr/>
      </xdr:nvCxnSpPr>
      <xdr:spPr>
        <a:xfrm>
          <a:off x="16230600" y="1337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151872</xdr:rowOff>
    </xdr:from>
    <xdr:ext cx="405111" cy="259045"/>
    <xdr:sp macro="" textlink="">
      <xdr:nvSpPr>
        <xdr:cNvPr id="558" name="【消防施設】&#10;有形固定資産減価償却率平均値テキスト"/>
        <xdr:cNvSpPr txBox="1"/>
      </xdr:nvSpPr>
      <xdr:spPr>
        <a:xfrm>
          <a:off x="16408400" y="13867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1995</xdr:rowOff>
    </xdr:from>
    <xdr:to>
      <xdr:col>23</xdr:col>
      <xdr:colOff>568325</xdr:colOff>
      <xdr:row>81</xdr:row>
      <xdr:rowOff>103595</xdr:rowOff>
    </xdr:to>
    <xdr:sp macro="" textlink="">
      <xdr:nvSpPr>
        <xdr:cNvPr id="559" name="フローチャート : 判断 558"/>
        <xdr:cNvSpPr/>
      </xdr:nvSpPr>
      <xdr:spPr>
        <a:xfrm>
          <a:off x="162687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83638</xdr:rowOff>
    </xdr:from>
    <xdr:to>
      <xdr:col>22</xdr:col>
      <xdr:colOff>415925</xdr:colOff>
      <xdr:row>82</xdr:row>
      <xdr:rowOff>13788</xdr:rowOff>
    </xdr:to>
    <xdr:sp macro="" textlink="">
      <xdr:nvSpPr>
        <xdr:cNvPr id="560" name="フローチャート : 判断 559"/>
        <xdr:cNvSpPr/>
      </xdr:nvSpPr>
      <xdr:spPr>
        <a:xfrm>
          <a:off x="15430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61" name="テキスト ボックス 5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62" name="テキスト ボックス 5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63" name="テキスト ボックス 5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64" name="テキスト ボックス 5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65" name="テキスト ボックス 5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117929</xdr:rowOff>
    </xdr:from>
    <xdr:to>
      <xdr:col>23</xdr:col>
      <xdr:colOff>568325</xdr:colOff>
      <xdr:row>78</xdr:row>
      <xdr:rowOff>48079</xdr:rowOff>
    </xdr:to>
    <xdr:sp macro="" textlink="">
      <xdr:nvSpPr>
        <xdr:cNvPr id="566" name="円/楕円 565"/>
        <xdr:cNvSpPr/>
      </xdr:nvSpPr>
      <xdr:spPr>
        <a:xfrm>
          <a:off x="16268700" y="1331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70956</xdr:rowOff>
    </xdr:from>
    <xdr:ext cx="405111" cy="259045"/>
    <xdr:sp macro="" textlink="">
      <xdr:nvSpPr>
        <xdr:cNvPr id="567" name="【消防施設】&#10;有形固定資産減価償却率該当値テキスト"/>
        <xdr:cNvSpPr txBox="1"/>
      </xdr:nvSpPr>
      <xdr:spPr>
        <a:xfrm>
          <a:off x="16408400" y="13272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162016</xdr:rowOff>
    </xdr:from>
    <xdr:to>
      <xdr:col>22</xdr:col>
      <xdr:colOff>415925</xdr:colOff>
      <xdr:row>78</xdr:row>
      <xdr:rowOff>92166</xdr:rowOff>
    </xdr:to>
    <xdr:sp macro="" textlink="">
      <xdr:nvSpPr>
        <xdr:cNvPr id="568" name="円/楕円 567"/>
        <xdr:cNvSpPr/>
      </xdr:nvSpPr>
      <xdr:spPr>
        <a:xfrm>
          <a:off x="15430500" y="1336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77</xdr:row>
      <xdr:rowOff>168729</xdr:rowOff>
    </xdr:from>
    <xdr:to>
      <xdr:col>23</xdr:col>
      <xdr:colOff>517525</xdr:colOff>
      <xdr:row>78</xdr:row>
      <xdr:rowOff>41366</xdr:rowOff>
    </xdr:to>
    <xdr:cxnSp macro="">
      <xdr:nvCxnSpPr>
        <xdr:cNvPr id="569" name="直線コネクタ 568"/>
        <xdr:cNvCxnSpPr/>
      </xdr:nvCxnSpPr>
      <xdr:spPr>
        <a:xfrm flipV="1">
          <a:off x="15481300" y="13370379"/>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82</xdr:row>
      <xdr:rowOff>4915</xdr:rowOff>
    </xdr:from>
    <xdr:ext cx="405111" cy="259045"/>
    <xdr:sp macro="" textlink="">
      <xdr:nvSpPr>
        <xdr:cNvPr id="570" name="n_1aveValue【消防施設】&#10;有形固定資産減価償却率"/>
        <xdr:cNvSpPr txBox="1"/>
      </xdr:nvSpPr>
      <xdr:spPr>
        <a:xfrm>
          <a:off x="15266043" y="1406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22</xdr:col>
      <xdr:colOff>149868</xdr:colOff>
      <xdr:row>76</xdr:row>
      <xdr:rowOff>108693</xdr:rowOff>
    </xdr:from>
    <xdr:ext cx="405111" cy="259045"/>
    <xdr:sp macro="" textlink="">
      <xdr:nvSpPr>
        <xdr:cNvPr id="571" name="n_1mainValue【消防施設】&#10;有形固定資産減価償却率"/>
        <xdr:cNvSpPr txBox="1"/>
      </xdr:nvSpPr>
      <xdr:spPr>
        <a:xfrm>
          <a:off x="15266043" y="13138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72" name="正方形/長方形 5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73" name="正方形/長方形 5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74" name="正方形/長方形 5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75" name="正方形/長方形 5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76" name="正方形/長方形 5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77" name="正方形/長方形 5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78" name="正方形/長方形 5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79" name="正方形/長方形 5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80" name="テキスト ボックス 5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81" name="直線コネクタ 5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82" name="直線コネクタ 58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83" name="テキスト ボックス 58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84" name="直線コネクタ 58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85" name="テキスト ボックス 58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86" name="直線コネクタ 58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87" name="テキスト ボックス 58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88" name="直線コネクタ 58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89" name="テキスト ボックス 58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90" name="直線コネクタ 58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91" name="テキスト ボックス 59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92" name="直線コネクタ 5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93" name="テキスト ボックス 5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9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86</xdr:row>
      <xdr:rowOff>12700</xdr:rowOff>
    </xdr:to>
    <xdr:cxnSp macro="">
      <xdr:nvCxnSpPr>
        <xdr:cNvPr id="595" name="直線コネクタ 594"/>
        <xdr:cNvCxnSpPr/>
      </xdr:nvCxnSpPr>
      <xdr:spPr>
        <a:xfrm flipV="1">
          <a:off x="22160864" y="134112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16527</xdr:rowOff>
    </xdr:from>
    <xdr:ext cx="469744" cy="259045"/>
    <xdr:sp macro="" textlink="">
      <xdr:nvSpPr>
        <xdr:cNvPr id="596" name="【消防施設】&#10;一人当たり面積最小値テキスト"/>
        <xdr:cNvSpPr txBox="1"/>
      </xdr:nvSpPr>
      <xdr:spPr>
        <a:xfrm>
          <a:off x="22250400"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86</xdr:row>
      <xdr:rowOff>12700</xdr:rowOff>
    </xdr:from>
    <xdr:to>
      <xdr:col>32</xdr:col>
      <xdr:colOff>276225</xdr:colOff>
      <xdr:row>86</xdr:row>
      <xdr:rowOff>12700</xdr:rowOff>
    </xdr:to>
    <xdr:cxnSp macro="">
      <xdr:nvCxnSpPr>
        <xdr:cNvPr id="597" name="直線コネクタ 596"/>
        <xdr:cNvCxnSpPr/>
      </xdr:nvCxnSpPr>
      <xdr:spPr>
        <a:xfrm>
          <a:off x="22072600" y="1475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98" name="【消防施設】&#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99" name="直線コネクタ 598"/>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99077</xdr:rowOff>
    </xdr:from>
    <xdr:ext cx="469744" cy="259045"/>
    <xdr:sp macro="" textlink="">
      <xdr:nvSpPr>
        <xdr:cNvPr id="600" name="【消防施設】&#10;一人当たり面積平均値テキスト"/>
        <xdr:cNvSpPr txBox="1"/>
      </xdr:nvSpPr>
      <xdr:spPr>
        <a:xfrm>
          <a:off x="22250400" y="1398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76200</xdr:rowOff>
    </xdr:from>
    <xdr:to>
      <xdr:col>32</xdr:col>
      <xdr:colOff>238125</xdr:colOff>
      <xdr:row>83</xdr:row>
      <xdr:rowOff>6350</xdr:rowOff>
    </xdr:to>
    <xdr:sp macro="" textlink="">
      <xdr:nvSpPr>
        <xdr:cNvPr id="601" name="フローチャート : 判断 600"/>
        <xdr:cNvSpPr/>
      </xdr:nvSpPr>
      <xdr:spPr>
        <a:xfrm>
          <a:off x="221107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19050</xdr:rowOff>
    </xdr:from>
    <xdr:to>
      <xdr:col>31</xdr:col>
      <xdr:colOff>85725</xdr:colOff>
      <xdr:row>83</xdr:row>
      <xdr:rowOff>120650</xdr:rowOff>
    </xdr:to>
    <xdr:sp macro="" textlink="">
      <xdr:nvSpPr>
        <xdr:cNvPr id="602" name="フローチャート : 判断 601"/>
        <xdr:cNvSpPr/>
      </xdr:nvSpPr>
      <xdr:spPr>
        <a:xfrm>
          <a:off x="21272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03" name="テキスト ボックス 60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04" name="テキスト ボックス 60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05" name="テキスト ボックス 60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06" name="テキスト ボックス 60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07" name="テキスト ボックス 60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85</xdr:row>
      <xdr:rowOff>57150</xdr:rowOff>
    </xdr:from>
    <xdr:to>
      <xdr:col>32</xdr:col>
      <xdr:colOff>238125</xdr:colOff>
      <xdr:row>85</xdr:row>
      <xdr:rowOff>158750</xdr:rowOff>
    </xdr:to>
    <xdr:sp macro="" textlink="">
      <xdr:nvSpPr>
        <xdr:cNvPr id="608" name="円/楕円 607"/>
        <xdr:cNvSpPr/>
      </xdr:nvSpPr>
      <xdr:spPr>
        <a:xfrm>
          <a:off x="22110700" y="146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143527</xdr:rowOff>
    </xdr:from>
    <xdr:ext cx="469744" cy="259045"/>
    <xdr:sp macro="" textlink="">
      <xdr:nvSpPr>
        <xdr:cNvPr id="609" name="【消防施設】&#10;一人当たり面積該当値テキスト"/>
        <xdr:cNvSpPr txBox="1"/>
      </xdr:nvSpPr>
      <xdr:spPr>
        <a:xfrm>
          <a:off x="22250400"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0.014</a:t>
          </a:r>
          <a:endParaRPr kumimoji="1" lang="ja-JP" altLang="en-US" sz="1000" b="1">
            <a:solidFill>
              <a:srgbClr val="FF0000"/>
            </a:solidFill>
            <a:latin typeface="ＭＳ Ｐゴシック"/>
          </a:endParaRPr>
        </a:p>
      </xdr:txBody>
    </xdr:sp>
    <xdr:clientData/>
  </xdr:oneCellAnchor>
  <xdr:twoCellAnchor>
    <xdr:from>
      <xdr:col>30</xdr:col>
      <xdr:colOff>669925</xdr:colOff>
      <xdr:row>85</xdr:row>
      <xdr:rowOff>57150</xdr:rowOff>
    </xdr:from>
    <xdr:to>
      <xdr:col>31</xdr:col>
      <xdr:colOff>85725</xdr:colOff>
      <xdr:row>85</xdr:row>
      <xdr:rowOff>158750</xdr:rowOff>
    </xdr:to>
    <xdr:sp macro="" textlink="">
      <xdr:nvSpPr>
        <xdr:cNvPr id="610" name="円/楕円 609"/>
        <xdr:cNvSpPr/>
      </xdr:nvSpPr>
      <xdr:spPr>
        <a:xfrm>
          <a:off x="21272500" y="146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85</xdr:row>
      <xdr:rowOff>107950</xdr:rowOff>
    </xdr:from>
    <xdr:to>
      <xdr:col>32</xdr:col>
      <xdr:colOff>187325</xdr:colOff>
      <xdr:row>85</xdr:row>
      <xdr:rowOff>107950</xdr:rowOff>
    </xdr:to>
    <xdr:cxnSp macro="">
      <xdr:nvCxnSpPr>
        <xdr:cNvPr id="611" name="直線コネクタ 610"/>
        <xdr:cNvCxnSpPr/>
      </xdr:nvCxnSpPr>
      <xdr:spPr>
        <a:xfrm>
          <a:off x="21323300" y="1468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137177</xdr:rowOff>
    </xdr:from>
    <xdr:ext cx="469744" cy="259045"/>
    <xdr:sp macro="" textlink="">
      <xdr:nvSpPr>
        <xdr:cNvPr id="612" name="n_1aveValue【消防施設】&#10;一人当たり面積"/>
        <xdr:cNvSpPr txBox="1"/>
      </xdr:nvSpPr>
      <xdr:spPr>
        <a:xfrm>
          <a:off x="210757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149877</xdr:rowOff>
    </xdr:from>
    <xdr:ext cx="469744" cy="259045"/>
    <xdr:sp macro="" textlink="">
      <xdr:nvSpPr>
        <xdr:cNvPr id="613" name="n_1mainValue【消防施設】&#10;一人当たり面積"/>
        <xdr:cNvSpPr txBox="1"/>
      </xdr:nvSpPr>
      <xdr:spPr>
        <a:xfrm>
          <a:off x="21075727"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14" name="正方形/長方形 6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15" name="正方形/長方形 6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16" name="正方形/長方形 6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17" name="正方形/長方形 6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18" name="正方形/長方形 6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19" name="正方形/長方形 6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20" name="正方形/長方形 6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21" name="正方形/長方形 6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22" name="テキスト ボックス 6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23" name="直線コネクタ 6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624" name="直線コネクタ 62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625" name="テキスト ボックス 62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626" name="直線コネクタ 62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627" name="テキスト ボックス 62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628" name="直線コネクタ 62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629" name="テキスト ボックス 62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630" name="直線コネクタ 62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631" name="テキスト ボックス 63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632" name="直線コネクタ 63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633" name="テキスト ボックス 63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634" name="直線コネクタ 63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635" name="テキスト ボックス 63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36" name="直線コネクタ 6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37" name="テキスト ボックス 63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3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90895</xdr:rowOff>
    </xdr:from>
    <xdr:to>
      <xdr:col>23</xdr:col>
      <xdr:colOff>516889</xdr:colOff>
      <xdr:row>108</xdr:row>
      <xdr:rowOff>81099</xdr:rowOff>
    </xdr:to>
    <xdr:cxnSp macro="">
      <xdr:nvCxnSpPr>
        <xdr:cNvPr id="639" name="直線コネクタ 638"/>
        <xdr:cNvCxnSpPr/>
      </xdr:nvCxnSpPr>
      <xdr:spPr>
        <a:xfrm flipV="1">
          <a:off x="16318864" y="1723589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84926</xdr:rowOff>
    </xdr:from>
    <xdr:ext cx="340478" cy="259045"/>
    <xdr:sp macro="" textlink="">
      <xdr:nvSpPr>
        <xdr:cNvPr id="640" name="【庁舎】&#10;有形固定資産減価償却率最小値テキスト"/>
        <xdr:cNvSpPr txBox="1"/>
      </xdr:nvSpPr>
      <xdr:spPr>
        <a:xfrm>
          <a:off x="164084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428625</xdr:colOff>
      <xdr:row>108</xdr:row>
      <xdr:rowOff>81099</xdr:rowOff>
    </xdr:from>
    <xdr:to>
      <xdr:col>23</xdr:col>
      <xdr:colOff>606425</xdr:colOff>
      <xdr:row>108</xdr:row>
      <xdr:rowOff>81099</xdr:rowOff>
    </xdr:to>
    <xdr:cxnSp macro="">
      <xdr:nvCxnSpPr>
        <xdr:cNvPr id="641" name="直線コネクタ 640"/>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37572</xdr:rowOff>
    </xdr:from>
    <xdr:ext cx="405111" cy="259045"/>
    <xdr:sp macro="" textlink="">
      <xdr:nvSpPr>
        <xdr:cNvPr id="642" name="【庁舎】&#10;有形固定資産減価償却率最大値テキスト"/>
        <xdr:cNvSpPr txBox="1"/>
      </xdr:nvSpPr>
      <xdr:spPr>
        <a:xfrm>
          <a:off x="16408400" y="1701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23</xdr:col>
      <xdr:colOff>428625</xdr:colOff>
      <xdr:row>100</xdr:row>
      <xdr:rowOff>90895</xdr:rowOff>
    </xdr:from>
    <xdr:to>
      <xdr:col>23</xdr:col>
      <xdr:colOff>606425</xdr:colOff>
      <xdr:row>100</xdr:row>
      <xdr:rowOff>90895</xdr:rowOff>
    </xdr:to>
    <xdr:cxnSp macro="">
      <xdr:nvCxnSpPr>
        <xdr:cNvPr id="643" name="直線コネクタ 642"/>
        <xdr:cNvCxnSpPr/>
      </xdr:nvCxnSpPr>
      <xdr:spPr>
        <a:xfrm>
          <a:off x="16230600" y="1723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129920</xdr:rowOff>
    </xdr:from>
    <xdr:ext cx="405111" cy="259045"/>
    <xdr:sp macro="" textlink="">
      <xdr:nvSpPr>
        <xdr:cNvPr id="644" name="【庁舎】&#10;有形固定資産減価償却率平均値テキスト"/>
        <xdr:cNvSpPr txBox="1"/>
      </xdr:nvSpPr>
      <xdr:spPr>
        <a:xfrm>
          <a:off x="16408400" y="176178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107043</xdr:rowOff>
    </xdr:from>
    <xdr:to>
      <xdr:col>23</xdr:col>
      <xdr:colOff>568325</xdr:colOff>
      <xdr:row>104</xdr:row>
      <xdr:rowOff>37193</xdr:rowOff>
    </xdr:to>
    <xdr:sp macro="" textlink="">
      <xdr:nvSpPr>
        <xdr:cNvPr id="645" name="フローチャート : 判断 644"/>
        <xdr:cNvSpPr/>
      </xdr:nvSpPr>
      <xdr:spPr>
        <a:xfrm>
          <a:off x="16268700" y="177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18869</xdr:rowOff>
    </xdr:from>
    <xdr:to>
      <xdr:col>22</xdr:col>
      <xdr:colOff>415925</xdr:colOff>
      <xdr:row>103</xdr:row>
      <xdr:rowOff>120469</xdr:rowOff>
    </xdr:to>
    <xdr:sp macro="" textlink="">
      <xdr:nvSpPr>
        <xdr:cNvPr id="646" name="フローチャート : 判断 645"/>
        <xdr:cNvSpPr/>
      </xdr:nvSpPr>
      <xdr:spPr>
        <a:xfrm>
          <a:off x="15430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47" name="テキスト ボックス 6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48" name="テキスト ボックス 6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49" name="テキスト ボックス 6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50" name="テキスト ボックス 6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51" name="テキスト ボックス 6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107</xdr:row>
      <xdr:rowOff>33564</xdr:rowOff>
    </xdr:from>
    <xdr:to>
      <xdr:col>23</xdr:col>
      <xdr:colOff>568325</xdr:colOff>
      <xdr:row>107</xdr:row>
      <xdr:rowOff>135164</xdr:rowOff>
    </xdr:to>
    <xdr:sp macro="" textlink="">
      <xdr:nvSpPr>
        <xdr:cNvPr id="652" name="円/楕円 651"/>
        <xdr:cNvSpPr/>
      </xdr:nvSpPr>
      <xdr:spPr>
        <a:xfrm>
          <a:off x="162687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107</xdr:row>
      <xdr:rowOff>11991</xdr:rowOff>
    </xdr:from>
    <xdr:ext cx="405111" cy="259045"/>
    <xdr:sp macro="" textlink="">
      <xdr:nvSpPr>
        <xdr:cNvPr id="653" name="【庁舎】&#10;有形固定資産減価償却率該当値テキスト"/>
        <xdr:cNvSpPr txBox="1"/>
      </xdr:nvSpPr>
      <xdr:spPr>
        <a:xfrm>
          <a:off x="16408400" y="1835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22</xdr:col>
      <xdr:colOff>314325</xdr:colOff>
      <xdr:row>107</xdr:row>
      <xdr:rowOff>66221</xdr:rowOff>
    </xdr:from>
    <xdr:to>
      <xdr:col>22</xdr:col>
      <xdr:colOff>415925</xdr:colOff>
      <xdr:row>107</xdr:row>
      <xdr:rowOff>167821</xdr:rowOff>
    </xdr:to>
    <xdr:sp macro="" textlink="">
      <xdr:nvSpPr>
        <xdr:cNvPr id="654" name="円/楕円 653"/>
        <xdr:cNvSpPr/>
      </xdr:nvSpPr>
      <xdr:spPr>
        <a:xfrm>
          <a:off x="15430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107</xdr:row>
      <xdr:rowOff>84364</xdr:rowOff>
    </xdr:from>
    <xdr:to>
      <xdr:col>23</xdr:col>
      <xdr:colOff>517525</xdr:colOff>
      <xdr:row>107</xdr:row>
      <xdr:rowOff>117021</xdr:rowOff>
    </xdr:to>
    <xdr:cxnSp macro="">
      <xdr:nvCxnSpPr>
        <xdr:cNvPr id="655" name="直線コネクタ 654"/>
        <xdr:cNvCxnSpPr/>
      </xdr:nvCxnSpPr>
      <xdr:spPr>
        <a:xfrm flipV="1">
          <a:off x="15481300" y="184295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101</xdr:row>
      <xdr:rowOff>136996</xdr:rowOff>
    </xdr:from>
    <xdr:ext cx="405111" cy="259045"/>
    <xdr:sp macro="" textlink="">
      <xdr:nvSpPr>
        <xdr:cNvPr id="656" name="n_1aveValue【庁舎】&#10;有形固定資産減価償却率"/>
        <xdr:cNvSpPr txBox="1"/>
      </xdr:nvSpPr>
      <xdr:spPr>
        <a:xfrm>
          <a:off x="15266043"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158948</xdr:rowOff>
    </xdr:from>
    <xdr:ext cx="405111" cy="259045"/>
    <xdr:sp macro="" textlink="">
      <xdr:nvSpPr>
        <xdr:cNvPr id="657" name="n_1mainValue【庁舎】&#10;有形固定資産減価償却率"/>
        <xdr:cNvSpPr txBox="1"/>
      </xdr:nvSpPr>
      <xdr:spPr>
        <a:xfrm>
          <a:off x="15266043" y="1850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58" name="正方形/長方形 6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59" name="正方形/長方形 6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60" name="正方形/長方形 6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61" name="正方形/長方形 6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62" name="正方形/長方形 6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63" name="正方形/長方形 6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64" name="正方形/長方形 6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65" name="正方形/長方形 6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66" name="テキスト ボックス 6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67" name="直線コネクタ 6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68" name="直線コネクタ 66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69" name="テキスト ボックス 66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70" name="直線コネクタ 66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71" name="テキスト ボックス 67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72" name="直線コネクタ 67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73" name="テキスト ボックス 67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74" name="直線コネクタ 67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75" name="テキスト ボックス 67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76" name="直線コネクタ 67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77" name="テキスト ボックス 67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78" name="直線コネクタ 6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79" name="テキスト ボックス 67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8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167639</xdr:rowOff>
    </xdr:from>
    <xdr:to>
      <xdr:col>32</xdr:col>
      <xdr:colOff>186689</xdr:colOff>
      <xdr:row>108</xdr:row>
      <xdr:rowOff>30480</xdr:rowOff>
    </xdr:to>
    <xdr:cxnSp macro="">
      <xdr:nvCxnSpPr>
        <xdr:cNvPr id="681" name="直線コネクタ 680"/>
        <xdr:cNvCxnSpPr/>
      </xdr:nvCxnSpPr>
      <xdr:spPr>
        <a:xfrm flipV="1">
          <a:off x="22160864" y="17141189"/>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34307</xdr:rowOff>
    </xdr:from>
    <xdr:ext cx="469744" cy="259045"/>
    <xdr:sp macro="" textlink="">
      <xdr:nvSpPr>
        <xdr:cNvPr id="682" name="【庁舎】&#10;一人当たり面積最小値テキスト"/>
        <xdr:cNvSpPr txBox="1"/>
      </xdr:nvSpPr>
      <xdr:spPr>
        <a:xfrm>
          <a:off x="222504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108</xdr:row>
      <xdr:rowOff>30480</xdr:rowOff>
    </xdr:from>
    <xdr:to>
      <xdr:col>32</xdr:col>
      <xdr:colOff>276225</xdr:colOff>
      <xdr:row>108</xdr:row>
      <xdr:rowOff>30480</xdr:rowOff>
    </xdr:to>
    <xdr:cxnSp macro="">
      <xdr:nvCxnSpPr>
        <xdr:cNvPr id="683" name="直線コネクタ 682"/>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114316</xdr:rowOff>
    </xdr:from>
    <xdr:ext cx="469744" cy="259045"/>
    <xdr:sp macro="" textlink="">
      <xdr:nvSpPr>
        <xdr:cNvPr id="684" name="【庁舎】&#10;一人当たり面積最大値テキスト"/>
        <xdr:cNvSpPr txBox="1"/>
      </xdr:nvSpPr>
      <xdr:spPr>
        <a:xfrm>
          <a:off x="222504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99</xdr:row>
      <xdr:rowOff>167639</xdr:rowOff>
    </xdr:from>
    <xdr:to>
      <xdr:col>32</xdr:col>
      <xdr:colOff>276225</xdr:colOff>
      <xdr:row>99</xdr:row>
      <xdr:rowOff>167639</xdr:rowOff>
    </xdr:to>
    <xdr:cxnSp macro="">
      <xdr:nvCxnSpPr>
        <xdr:cNvPr id="685" name="直線コネクタ 684"/>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116857</xdr:rowOff>
    </xdr:from>
    <xdr:ext cx="469744" cy="259045"/>
    <xdr:sp macro="" textlink="">
      <xdr:nvSpPr>
        <xdr:cNvPr id="686" name="【庁舎】&#10;一人当たり面積平均値テキスト"/>
        <xdr:cNvSpPr txBox="1"/>
      </xdr:nvSpPr>
      <xdr:spPr>
        <a:xfrm>
          <a:off x="22250400" y="17776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93980</xdr:rowOff>
    </xdr:from>
    <xdr:to>
      <xdr:col>32</xdr:col>
      <xdr:colOff>238125</xdr:colOff>
      <xdr:row>105</xdr:row>
      <xdr:rowOff>24130</xdr:rowOff>
    </xdr:to>
    <xdr:sp macro="" textlink="">
      <xdr:nvSpPr>
        <xdr:cNvPr id="687" name="フローチャート : 判断 686"/>
        <xdr:cNvSpPr/>
      </xdr:nvSpPr>
      <xdr:spPr>
        <a:xfrm>
          <a:off x="22110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154939</xdr:rowOff>
    </xdr:from>
    <xdr:to>
      <xdr:col>31</xdr:col>
      <xdr:colOff>85725</xdr:colOff>
      <xdr:row>105</xdr:row>
      <xdr:rowOff>85089</xdr:rowOff>
    </xdr:to>
    <xdr:sp macro="" textlink="">
      <xdr:nvSpPr>
        <xdr:cNvPr id="688" name="フローチャート : 判断 687"/>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89" name="テキスト ボックス 68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90" name="テキスト ボックス 68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91" name="テキスト ボックス 69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92" name="テキスト ボックス 69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93" name="テキスト ボックス 69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104</xdr:row>
      <xdr:rowOff>120650</xdr:rowOff>
    </xdr:from>
    <xdr:to>
      <xdr:col>32</xdr:col>
      <xdr:colOff>238125</xdr:colOff>
      <xdr:row>105</xdr:row>
      <xdr:rowOff>50800</xdr:rowOff>
    </xdr:to>
    <xdr:sp macro="" textlink="">
      <xdr:nvSpPr>
        <xdr:cNvPr id="694" name="円/楕円 693"/>
        <xdr:cNvSpPr/>
      </xdr:nvSpPr>
      <xdr:spPr>
        <a:xfrm>
          <a:off x="221107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104</xdr:row>
      <xdr:rowOff>99077</xdr:rowOff>
    </xdr:from>
    <xdr:ext cx="469744" cy="259045"/>
    <xdr:sp macro="" textlink="">
      <xdr:nvSpPr>
        <xdr:cNvPr id="695" name="【庁舎】&#10;一人当たり面積該当値テキスト"/>
        <xdr:cNvSpPr txBox="1"/>
      </xdr:nvSpPr>
      <xdr:spPr>
        <a:xfrm>
          <a:off x="22250400" y="1792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0.175</a:t>
          </a:r>
          <a:endParaRPr kumimoji="1" lang="ja-JP" altLang="en-US" sz="1000" b="1">
            <a:solidFill>
              <a:srgbClr val="FF0000"/>
            </a:solidFill>
            <a:latin typeface="ＭＳ Ｐゴシック"/>
          </a:endParaRPr>
        </a:p>
      </xdr:txBody>
    </xdr:sp>
    <xdr:clientData/>
  </xdr:oneCellAnchor>
  <xdr:twoCellAnchor>
    <xdr:from>
      <xdr:col>30</xdr:col>
      <xdr:colOff>669925</xdr:colOff>
      <xdr:row>104</xdr:row>
      <xdr:rowOff>120650</xdr:rowOff>
    </xdr:from>
    <xdr:to>
      <xdr:col>31</xdr:col>
      <xdr:colOff>85725</xdr:colOff>
      <xdr:row>105</xdr:row>
      <xdr:rowOff>50800</xdr:rowOff>
    </xdr:to>
    <xdr:sp macro="" textlink="">
      <xdr:nvSpPr>
        <xdr:cNvPr id="696" name="円/楕円 695"/>
        <xdr:cNvSpPr/>
      </xdr:nvSpPr>
      <xdr:spPr>
        <a:xfrm>
          <a:off x="212725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105</xdr:row>
      <xdr:rowOff>0</xdr:rowOff>
    </xdr:from>
    <xdr:to>
      <xdr:col>32</xdr:col>
      <xdr:colOff>187325</xdr:colOff>
      <xdr:row>105</xdr:row>
      <xdr:rowOff>0</xdr:rowOff>
    </xdr:to>
    <xdr:cxnSp macro="">
      <xdr:nvCxnSpPr>
        <xdr:cNvPr id="697" name="直線コネクタ 696"/>
        <xdr:cNvCxnSpPr/>
      </xdr:nvCxnSpPr>
      <xdr:spPr>
        <a:xfrm>
          <a:off x="21323300" y="18002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76216</xdr:rowOff>
    </xdr:from>
    <xdr:ext cx="469744" cy="259045"/>
    <xdr:sp macro="" textlink="">
      <xdr:nvSpPr>
        <xdr:cNvPr id="698" name="n_1aveValue【庁舎】&#10;一人当たり面積"/>
        <xdr:cNvSpPr txBox="1"/>
      </xdr:nvSpPr>
      <xdr:spPr>
        <a:xfrm>
          <a:off x="210757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67327</xdr:rowOff>
    </xdr:from>
    <xdr:ext cx="469744" cy="259045"/>
    <xdr:sp macro="" textlink="">
      <xdr:nvSpPr>
        <xdr:cNvPr id="699" name="n_1mainValue【庁舎】&#10;一人当たり面積"/>
        <xdr:cNvSpPr txBox="1"/>
      </xdr:nvSpPr>
      <xdr:spPr>
        <a:xfrm>
          <a:off x="210757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00" name="正方形/長方形 6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01" name="正方形/長方形 7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02" name="テキスト ボックス 7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類似団体と比較して特に有形固定資産減価償却率が高くなっている施設は、市民会館、消防施設であり、特に低くなっている施設は、庁舎である。</a:t>
          </a:r>
          <a:endParaRPr lang="ja-JP" altLang="ja-JP" sz="1400">
            <a:effectLst/>
          </a:endParaRPr>
        </a:p>
        <a:p>
          <a:r>
            <a:rPr kumimoji="1" lang="ja-JP" altLang="ja-JP" sz="1100">
              <a:solidFill>
                <a:schemeClr val="dk1"/>
              </a:solidFill>
              <a:effectLst/>
              <a:latin typeface="+mn-lt"/>
              <a:ea typeface="+mn-ea"/>
              <a:cs typeface="+mn-cs"/>
            </a:rPr>
            <a:t>消防施設については、類似団体内順位で</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位であり、有形固定資産減価償却率が</a:t>
          </a:r>
          <a:r>
            <a:rPr kumimoji="1" lang="en-US" altLang="ja-JP" sz="1100">
              <a:solidFill>
                <a:schemeClr val="dk1"/>
              </a:solidFill>
              <a:effectLst/>
              <a:latin typeface="+mn-lt"/>
              <a:ea typeface="+mn-ea"/>
              <a:cs typeface="+mn-cs"/>
            </a:rPr>
            <a:t>94.5</a:t>
          </a:r>
          <a:r>
            <a:rPr kumimoji="1" lang="ja-JP" altLang="ja-JP" sz="1100">
              <a:solidFill>
                <a:schemeClr val="dk1"/>
              </a:solidFill>
              <a:effectLst/>
              <a:latin typeface="+mn-lt"/>
              <a:ea typeface="+mn-ea"/>
              <a:cs typeface="+mn-cs"/>
            </a:rPr>
            <a:t>％と、類似団体平均の</a:t>
          </a:r>
          <a:r>
            <a:rPr kumimoji="1" lang="en-US" altLang="ja-JP" sz="1100">
              <a:solidFill>
                <a:schemeClr val="dk1"/>
              </a:solidFill>
              <a:effectLst/>
              <a:latin typeface="+mn-lt"/>
              <a:ea typeface="+mn-ea"/>
              <a:cs typeface="+mn-cs"/>
            </a:rPr>
            <a:t>59.6</a:t>
          </a:r>
          <a:r>
            <a:rPr kumimoji="1" lang="ja-JP" altLang="ja-JP" sz="1100">
              <a:solidFill>
                <a:schemeClr val="dk1"/>
              </a:solidFill>
              <a:effectLst/>
              <a:latin typeface="+mn-lt"/>
              <a:ea typeface="+mn-ea"/>
              <a:cs typeface="+mn-cs"/>
            </a:rPr>
            <a:t>％を大きく上回っている。消防団詰所兼車庫、備蓄庫等が今後数年で耐用年数を迎え、改修等に伴う多額の経費の発生が見込まれるため、計画的な予防保全工事や老朽化対策を行っていく。</a:t>
          </a:r>
          <a:endParaRPr lang="ja-JP" altLang="ja-JP" sz="1400">
            <a:effectLst/>
          </a:endParaRPr>
        </a:p>
        <a:p>
          <a:r>
            <a:rPr kumimoji="1" lang="ja-JP" altLang="ja-JP" sz="1100">
              <a:solidFill>
                <a:schemeClr val="dk1"/>
              </a:solidFill>
              <a:effectLst/>
              <a:latin typeface="+mn-lt"/>
              <a:ea typeface="+mn-ea"/>
              <a:cs typeface="+mn-cs"/>
            </a:rPr>
            <a:t>庁舎については、有形固定資産減価償却率が</a:t>
          </a:r>
          <a:r>
            <a:rPr kumimoji="1" lang="en-US" altLang="ja-JP" sz="1100">
              <a:solidFill>
                <a:schemeClr val="dk1"/>
              </a:solidFill>
              <a:effectLst/>
              <a:latin typeface="+mn-lt"/>
              <a:ea typeface="+mn-ea"/>
              <a:cs typeface="+mn-cs"/>
            </a:rPr>
            <a:t>18.0</a:t>
          </a:r>
          <a:r>
            <a:rPr kumimoji="1" lang="ja-JP" altLang="ja-JP" sz="1100">
              <a:solidFill>
                <a:schemeClr val="dk1"/>
              </a:solidFill>
              <a:effectLst/>
              <a:latin typeface="+mn-lt"/>
              <a:ea typeface="+mn-ea"/>
              <a:cs typeface="+mn-cs"/>
            </a:rPr>
            <a:t>％であり、類似団体平均の</a:t>
          </a:r>
          <a:r>
            <a:rPr kumimoji="1" lang="en-US" altLang="ja-JP" sz="1100">
              <a:solidFill>
                <a:schemeClr val="dk1"/>
              </a:solidFill>
              <a:effectLst/>
              <a:latin typeface="+mn-lt"/>
              <a:ea typeface="+mn-ea"/>
              <a:cs typeface="+mn-cs"/>
            </a:rPr>
            <a:t>55.5</a:t>
          </a:r>
          <a:r>
            <a:rPr kumimoji="1" lang="ja-JP" altLang="ja-JP" sz="1100">
              <a:solidFill>
                <a:schemeClr val="dk1"/>
              </a:solidFill>
              <a:effectLst/>
              <a:latin typeface="+mn-lt"/>
              <a:ea typeface="+mn-ea"/>
              <a:cs typeface="+mn-cs"/>
            </a:rPr>
            <a:t>％を大きく下回っている。平成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に建替えを行ったため、直ちに長寿命化への対応を行う必要はないと考えられるが、今後の施設の老朽化を見据え、維持管理費の平準化が図れるよう、定期的な点検・診断等を行い建物の構造や用途などによる基準、更新と長寿命化によるコストを比較した上で、必要性があれば長寿命化を図っ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東京都福生市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58,554
55,195
10.16
26,689,464
25,576,518
1,112,086
11,558,424
7,257,765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昨年に引き続き、交付税算定式における地方消費税交付金が増額したことに伴い基準財政収入額が増加。財政力指数は東京都平均同様、前年度比</a:t>
          </a:r>
          <a:r>
            <a:rPr kumimoji="1" lang="en-US" altLang="ja-JP" sz="1000">
              <a:solidFill>
                <a:schemeClr val="dk1"/>
              </a:solidFill>
              <a:effectLst/>
              <a:latin typeface="+mn-lt"/>
              <a:ea typeface="+mn-ea"/>
              <a:cs typeface="+mn-cs"/>
            </a:rPr>
            <a:t>0.02</a:t>
          </a:r>
          <a:r>
            <a:rPr kumimoji="1" lang="ja-JP" altLang="ja-JP" sz="1000">
              <a:solidFill>
                <a:schemeClr val="dk1"/>
              </a:solidFill>
              <a:effectLst/>
              <a:latin typeface="+mn-lt"/>
              <a:ea typeface="+mn-ea"/>
              <a:cs typeface="+mn-cs"/>
            </a:rPr>
            <a:t>ポイント上昇し、類似団体平均は</a:t>
          </a:r>
          <a:r>
            <a:rPr kumimoji="1" lang="en-US" altLang="ja-JP" sz="1000">
              <a:solidFill>
                <a:schemeClr val="dk1"/>
              </a:solidFill>
              <a:effectLst/>
              <a:latin typeface="+mn-lt"/>
              <a:ea typeface="+mn-ea"/>
              <a:cs typeface="+mn-cs"/>
            </a:rPr>
            <a:t>0.06</a:t>
          </a:r>
          <a:r>
            <a:rPr kumimoji="1" lang="ja-JP" altLang="ja-JP" sz="1000">
              <a:solidFill>
                <a:schemeClr val="dk1"/>
              </a:solidFill>
              <a:effectLst/>
              <a:latin typeface="+mn-lt"/>
              <a:ea typeface="+mn-ea"/>
              <a:cs typeface="+mn-cs"/>
            </a:rPr>
            <a:t>ポイント上回る結果となった。</a:t>
          </a:r>
          <a:endParaRPr lang="ja-JP" altLang="ja-JP" sz="1000">
            <a:effectLst/>
          </a:endParaRPr>
        </a:p>
        <a:p>
          <a:r>
            <a:rPr kumimoji="1" lang="ja-JP" altLang="ja-JP" sz="1000">
              <a:solidFill>
                <a:schemeClr val="dk1"/>
              </a:solidFill>
              <a:effectLst/>
              <a:latin typeface="+mn-lt"/>
              <a:ea typeface="+mn-ea"/>
              <a:cs typeface="+mn-cs"/>
            </a:rPr>
            <a:t>　財政力指数は上昇傾向にあるが、人口は依然として減少傾向であり、市民税も減収傾向にある。引き続き事務事業の見直しや改善による歳出削減、歳入の確保に努め財政力の維持、向上を図っていく。</a:t>
          </a:r>
          <a:endParaRPr lang="ja-JP" altLang="ja-JP" sz="10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105410</xdr:rowOff>
    </xdr:from>
    <xdr:to>
      <xdr:col>7</xdr:col>
      <xdr:colOff>152400</xdr:colOff>
      <xdr:row>39</xdr:row>
      <xdr:rowOff>153670</xdr:rowOff>
    </xdr:to>
    <xdr:cxnSp macro="">
      <xdr:nvCxnSpPr>
        <xdr:cNvPr id="66" name="直線コネクタ 65"/>
        <xdr:cNvCxnSpPr/>
      </xdr:nvCxnSpPr>
      <xdr:spPr>
        <a:xfrm flipV="1">
          <a:off x="4114800" y="679196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17</xdr:rowOff>
    </xdr:from>
    <xdr:ext cx="762000" cy="259045"/>
    <xdr:sp macro="" textlink="">
      <xdr:nvSpPr>
        <xdr:cNvPr id="67" name="財政力平均値テキスト"/>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153670</xdr:rowOff>
    </xdr:from>
    <xdr:to>
      <xdr:col>6</xdr:col>
      <xdr:colOff>0</xdr:colOff>
      <xdr:row>40</xdr:row>
      <xdr:rowOff>30480</xdr:rowOff>
    </xdr:to>
    <xdr:cxnSp macro="">
      <xdr:nvCxnSpPr>
        <xdr:cNvPr id="69" name="直線コネクタ 68"/>
        <xdr:cNvCxnSpPr/>
      </xdr:nvCxnSpPr>
      <xdr:spPr>
        <a:xfrm flipV="1">
          <a:off x="3225800" y="68402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52070</xdr:rowOff>
    </xdr:from>
    <xdr:to>
      <xdr:col>6</xdr:col>
      <xdr:colOff>50800</xdr:colOff>
      <xdr:row>40</xdr:row>
      <xdr:rowOff>153670</xdr:rowOff>
    </xdr:to>
    <xdr:sp macro="" textlink="">
      <xdr:nvSpPr>
        <xdr:cNvPr id="70" name="フローチャート : 判断 69"/>
        <xdr:cNvSpPr/>
      </xdr:nvSpPr>
      <xdr:spPr>
        <a:xfrm>
          <a:off x="4064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138447</xdr:rowOff>
    </xdr:from>
    <xdr:ext cx="736600" cy="259045"/>
    <xdr:sp macro="" textlink="">
      <xdr:nvSpPr>
        <xdr:cNvPr id="71" name="テキスト ボックス 70"/>
        <xdr:cNvSpPr txBox="1"/>
      </xdr:nvSpPr>
      <xdr:spPr>
        <a:xfrm>
          <a:off x="3733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30480</xdr:rowOff>
    </xdr:from>
    <xdr:to>
      <xdr:col>4</xdr:col>
      <xdr:colOff>482600</xdr:colOff>
      <xdr:row>40</xdr:row>
      <xdr:rowOff>54610</xdr:rowOff>
    </xdr:to>
    <xdr:cxnSp macro="">
      <xdr:nvCxnSpPr>
        <xdr:cNvPr id="72" name="直線コネクタ 71"/>
        <xdr:cNvCxnSpPr/>
      </xdr:nvCxnSpPr>
      <xdr:spPr>
        <a:xfrm flipV="1">
          <a:off x="2336800" y="68884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54610</xdr:rowOff>
    </xdr:from>
    <xdr:to>
      <xdr:col>3</xdr:col>
      <xdr:colOff>279400</xdr:colOff>
      <xdr:row>40</xdr:row>
      <xdr:rowOff>54610</xdr:rowOff>
    </xdr:to>
    <xdr:cxnSp macro="">
      <xdr:nvCxnSpPr>
        <xdr:cNvPr id="75" name="直線コネクタ 74"/>
        <xdr:cNvCxnSpPr/>
      </xdr:nvCxnSpPr>
      <xdr:spPr>
        <a:xfrm>
          <a:off x="1447800" y="6912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160037</xdr:rowOff>
    </xdr:from>
    <xdr:ext cx="762000" cy="259045"/>
    <xdr:sp macro="" textlink="">
      <xdr:nvSpPr>
        <xdr:cNvPr id="79" name="テキスト ボックス 78"/>
        <xdr:cNvSpPr txBox="1"/>
      </xdr:nvSpPr>
      <xdr:spPr>
        <a:xfrm>
          <a:off x="1066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54610</xdr:rowOff>
    </xdr:from>
    <xdr:to>
      <xdr:col>7</xdr:col>
      <xdr:colOff>203200</xdr:colOff>
      <xdr:row>39</xdr:row>
      <xdr:rowOff>156210</xdr:rowOff>
    </xdr:to>
    <xdr:sp macro="" textlink="">
      <xdr:nvSpPr>
        <xdr:cNvPr id="85" name="円/楕円 84"/>
        <xdr:cNvSpPr/>
      </xdr:nvSpPr>
      <xdr:spPr>
        <a:xfrm>
          <a:off x="4902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71137</xdr:rowOff>
    </xdr:from>
    <xdr:ext cx="762000" cy="259045"/>
    <xdr:sp macro="" textlink="">
      <xdr:nvSpPr>
        <xdr:cNvPr id="86" name="財政力該当値テキスト"/>
        <xdr:cNvSpPr txBox="1"/>
      </xdr:nvSpPr>
      <xdr:spPr>
        <a:xfrm>
          <a:off x="5041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102870</xdr:rowOff>
    </xdr:from>
    <xdr:to>
      <xdr:col>6</xdr:col>
      <xdr:colOff>50800</xdr:colOff>
      <xdr:row>40</xdr:row>
      <xdr:rowOff>33020</xdr:rowOff>
    </xdr:to>
    <xdr:sp macro="" textlink="">
      <xdr:nvSpPr>
        <xdr:cNvPr id="87" name="円/楕円 86"/>
        <xdr:cNvSpPr/>
      </xdr:nvSpPr>
      <xdr:spPr>
        <a:xfrm>
          <a:off x="4064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43197</xdr:rowOff>
    </xdr:from>
    <xdr:ext cx="736600" cy="259045"/>
    <xdr:sp macro="" textlink="">
      <xdr:nvSpPr>
        <xdr:cNvPr id="88" name="テキスト ボックス 87"/>
        <xdr:cNvSpPr txBox="1"/>
      </xdr:nvSpPr>
      <xdr:spPr>
        <a:xfrm>
          <a:off x="3733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151130</xdr:rowOff>
    </xdr:from>
    <xdr:to>
      <xdr:col>4</xdr:col>
      <xdr:colOff>533400</xdr:colOff>
      <xdr:row>40</xdr:row>
      <xdr:rowOff>81280</xdr:rowOff>
    </xdr:to>
    <xdr:sp macro="" textlink="">
      <xdr:nvSpPr>
        <xdr:cNvPr id="89" name="円/楕円 88"/>
        <xdr:cNvSpPr/>
      </xdr:nvSpPr>
      <xdr:spPr>
        <a:xfrm>
          <a:off x="3175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91457</xdr:rowOff>
    </xdr:from>
    <xdr:ext cx="762000" cy="259045"/>
    <xdr:sp macro="" textlink="">
      <xdr:nvSpPr>
        <xdr:cNvPr id="90" name="テキスト ボックス 89"/>
        <xdr:cNvSpPr txBox="1"/>
      </xdr:nvSpPr>
      <xdr:spPr>
        <a:xfrm>
          <a:off x="2844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3810</xdr:rowOff>
    </xdr:from>
    <xdr:to>
      <xdr:col>3</xdr:col>
      <xdr:colOff>330200</xdr:colOff>
      <xdr:row>40</xdr:row>
      <xdr:rowOff>105410</xdr:rowOff>
    </xdr:to>
    <xdr:sp macro="" textlink="">
      <xdr:nvSpPr>
        <xdr:cNvPr id="91" name="円/楕円 90"/>
        <xdr:cNvSpPr/>
      </xdr:nvSpPr>
      <xdr:spPr>
        <a:xfrm>
          <a:off x="2286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115587</xdr:rowOff>
    </xdr:from>
    <xdr:ext cx="762000" cy="259045"/>
    <xdr:sp macro="" textlink="">
      <xdr:nvSpPr>
        <xdr:cNvPr id="92" name="テキスト ボックス 91"/>
        <xdr:cNvSpPr txBox="1"/>
      </xdr:nvSpPr>
      <xdr:spPr>
        <a:xfrm>
          <a:off x="1955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3810</xdr:rowOff>
    </xdr:from>
    <xdr:to>
      <xdr:col>2</xdr:col>
      <xdr:colOff>127000</xdr:colOff>
      <xdr:row>40</xdr:row>
      <xdr:rowOff>105410</xdr:rowOff>
    </xdr:to>
    <xdr:sp macro="" textlink="">
      <xdr:nvSpPr>
        <xdr:cNvPr id="93" name="円/楕円 92"/>
        <xdr:cNvSpPr/>
      </xdr:nvSpPr>
      <xdr:spPr>
        <a:xfrm>
          <a:off x="1397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115587</xdr:rowOff>
    </xdr:from>
    <xdr:ext cx="762000" cy="259045"/>
    <xdr:sp macro="" textlink="">
      <xdr:nvSpPr>
        <xdr:cNvPr id="94" name="テキスト ボックス 93"/>
        <xdr:cNvSpPr txBox="1"/>
      </xdr:nvSpPr>
      <xdr:spPr>
        <a:xfrm>
          <a:off x="1066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前年度より</a:t>
          </a:r>
          <a:r>
            <a:rPr kumimoji="1" lang="en-US" altLang="ja-JP" sz="1000">
              <a:solidFill>
                <a:schemeClr val="dk1"/>
              </a:solidFill>
              <a:effectLst/>
              <a:latin typeface="+mn-lt"/>
              <a:ea typeface="+mn-ea"/>
              <a:cs typeface="+mn-cs"/>
            </a:rPr>
            <a:t>4.9</a:t>
          </a:r>
          <a:r>
            <a:rPr kumimoji="1" lang="ja-JP" altLang="ja-JP" sz="1000">
              <a:solidFill>
                <a:schemeClr val="dk1"/>
              </a:solidFill>
              <a:effectLst/>
              <a:latin typeface="+mn-lt"/>
              <a:ea typeface="+mn-ea"/>
              <a:cs typeface="+mn-cs"/>
            </a:rPr>
            <a:t>ポイント増加、類似団体平均より</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ポイント低い</a:t>
          </a:r>
          <a:r>
            <a:rPr kumimoji="1" lang="en-US" altLang="ja-JP" sz="1000">
              <a:solidFill>
                <a:schemeClr val="dk1"/>
              </a:solidFill>
              <a:effectLst/>
              <a:latin typeface="+mn-lt"/>
              <a:ea typeface="+mn-ea"/>
              <a:cs typeface="+mn-cs"/>
            </a:rPr>
            <a:t>91.1</a:t>
          </a:r>
          <a:r>
            <a:rPr kumimoji="1" lang="ja-JP" altLang="ja-JP" sz="1000">
              <a:solidFill>
                <a:schemeClr val="dk1"/>
              </a:solidFill>
              <a:effectLst/>
              <a:latin typeface="+mn-lt"/>
              <a:ea typeface="+mn-ea"/>
              <a:cs typeface="+mn-cs"/>
            </a:rPr>
            <a:t>％となった。</a:t>
          </a:r>
          <a:endParaRPr lang="ja-JP" altLang="ja-JP" sz="1000">
            <a:effectLst/>
          </a:endParaRPr>
        </a:p>
        <a:p>
          <a:r>
            <a:rPr kumimoji="1" lang="ja-JP" altLang="ja-JP" sz="1000">
              <a:solidFill>
                <a:schemeClr val="dk1"/>
              </a:solidFill>
              <a:effectLst/>
              <a:latin typeface="+mn-lt"/>
              <a:ea typeface="+mn-ea"/>
              <a:cs typeface="+mn-cs"/>
            </a:rPr>
            <a:t>　分母にあたる経常一般財源において、市税は固定資産税や都市計画税、軽自動車税が増となった関係で</a:t>
          </a:r>
          <a:r>
            <a:rPr kumimoji="1" lang="en-US" altLang="ja-JP" sz="1000">
              <a:solidFill>
                <a:schemeClr val="dk1"/>
              </a:solidFill>
              <a:effectLst/>
              <a:latin typeface="+mn-lt"/>
              <a:ea typeface="+mn-ea"/>
              <a:cs typeface="+mn-cs"/>
            </a:rPr>
            <a:t>19</a:t>
          </a:r>
          <a:r>
            <a:rPr kumimoji="1" lang="ja-JP" altLang="ja-JP" sz="1000">
              <a:solidFill>
                <a:schemeClr val="dk1"/>
              </a:solidFill>
              <a:effectLst/>
              <a:latin typeface="+mn-lt"/>
              <a:ea typeface="+mn-ea"/>
              <a:cs typeface="+mn-cs"/>
            </a:rPr>
            <a:t>百万の増となったが、税連動交付金</a:t>
          </a:r>
          <a:r>
            <a:rPr kumimoji="1" lang="en-US" altLang="ja-JP" sz="1000">
              <a:solidFill>
                <a:schemeClr val="dk1"/>
              </a:solidFill>
              <a:effectLst/>
              <a:latin typeface="+mn-lt"/>
              <a:ea typeface="+mn-ea"/>
              <a:cs typeface="+mn-cs"/>
            </a:rPr>
            <a:t>249</a:t>
          </a:r>
          <a:r>
            <a:rPr kumimoji="1" lang="ja-JP" altLang="ja-JP" sz="1000">
              <a:solidFill>
                <a:schemeClr val="dk1"/>
              </a:solidFill>
              <a:effectLst/>
              <a:latin typeface="+mn-lt"/>
              <a:ea typeface="+mn-ea"/>
              <a:cs typeface="+mn-cs"/>
            </a:rPr>
            <a:t>百万の減、普通交付税</a:t>
          </a:r>
          <a:r>
            <a:rPr kumimoji="1" lang="en-US" altLang="ja-JP" sz="1000">
              <a:solidFill>
                <a:schemeClr val="dk1"/>
              </a:solidFill>
              <a:effectLst/>
              <a:latin typeface="+mn-lt"/>
              <a:ea typeface="+mn-ea"/>
              <a:cs typeface="+mn-cs"/>
            </a:rPr>
            <a:t>91</a:t>
          </a:r>
          <a:r>
            <a:rPr kumimoji="1" lang="ja-JP" altLang="ja-JP" sz="1000">
              <a:solidFill>
                <a:schemeClr val="dk1"/>
              </a:solidFill>
              <a:effectLst/>
              <a:latin typeface="+mn-lt"/>
              <a:ea typeface="+mn-ea"/>
              <a:cs typeface="+mn-cs"/>
            </a:rPr>
            <a:t>百万の減により全体で前年度比</a:t>
          </a:r>
          <a:r>
            <a:rPr kumimoji="1" lang="en-US" altLang="ja-JP" sz="1000">
              <a:solidFill>
                <a:schemeClr val="dk1"/>
              </a:solidFill>
              <a:effectLst/>
              <a:latin typeface="+mn-lt"/>
              <a:ea typeface="+mn-ea"/>
              <a:cs typeface="+mn-cs"/>
            </a:rPr>
            <a:t>2.4%</a:t>
          </a:r>
          <a:r>
            <a:rPr kumimoji="1" lang="ja-JP" altLang="ja-JP" sz="1000">
              <a:solidFill>
                <a:schemeClr val="dk1"/>
              </a:solidFill>
              <a:effectLst/>
              <a:latin typeface="+mn-lt"/>
              <a:ea typeface="+mn-ea"/>
              <a:cs typeface="+mn-cs"/>
            </a:rPr>
            <a:t>の減となった。</a:t>
          </a:r>
          <a:endParaRPr lang="ja-JP" altLang="ja-JP" sz="1000">
            <a:effectLst/>
          </a:endParaRPr>
        </a:p>
        <a:p>
          <a:r>
            <a:rPr kumimoji="1" lang="ja-JP" altLang="ja-JP" sz="1000">
              <a:solidFill>
                <a:schemeClr val="dk1"/>
              </a:solidFill>
              <a:effectLst/>
              <a:latin typeface="+mn-lt"/>
              <a:ea typeface="+mn-ea"/>
              <a:cs typeface="+mn-cs"/>
            </a:rPr>
            <a:t>　分子にあたる経常経費一般充当財源においては人件費</a:t>
          </a:r>
          <a:r>
            <a:rPr kumimoji="1" lang="en-US" altLang="ja-JP" sz="1000">
              <a:solidFill>
                <a:schemeClr val="dk1"/>
              </a:solidFill>
              <a:effectLst/>
              <a:latin typeface="+mn-lt"/>
              <a:ea typeface="+mn-ea"/>
              <a:cs typeface="+mn-cs"/>
            </a:rPr>
            <a:t>74</a:t>
          </a:r>
          <a:r>
            <a:rPr kumimoji="1" lang="ja-JP" altLang="ja-JP" sz="1000">
              <a:solidFill>
                <a:schemeClr val="dk1"/>
              </a:solidFill>
              <a:effectLst/>
              <a:latin typeface="+mn-lt"/>
              <a:ea typeface="+mn-ea"/>
              <a:cs typeface="+mn-cs"/>
            </a:rPr>
            <a:t>百万の減、物件費</a:t>
          </a:r>
          <a:r>
            <a:rPr kumimoji="1" lang="en-US" altLang="ja-JP" sz="1000">
              <a:solidFill>
                <a:schemeClr val="dk1"/>
              </a:solidFill>
              <a:effectLst/>
              <a:latin typeface="+mn-lt"/>
              <a:ea typeface="+mn-ea"/>
              <a:cs typeface="+mn-cs"/>
            </a:rPr>
            <a:t>33</a:t>
          </a:r>
          <a:r>
            <a:rPr kumimoji="1" lang="ja-JP" altLang="ja-JP" sz="1000">
              <a:solidFill>
                <a:schemeClr val="dk1"/>
              </a:solidFill>
              <a:effectLst/>
              <a:latin typeface="+mn-lt"/>
              <a:ea typeface="+mn-ea"/>
              <a:cs typeface="+mn-cs"/>
            </a:rPr>
            <a:t>百万の増、扶助費</a:t>
          </a:r>
          <a:r>
            <a:rPr kumimoji="1" lang="en-US" altLang="ja-JP" sz="1000">
              <a:solidFill>
                <a:schemeClr val="dk1"/>
              </a:solidFill>
              <a:effectLst/>
              <a:latin typeface="+mn-lt"/>
              <a:ea typeface="+mn-ea"/>
              <a:cs typeface="+mn-cs"/>
            </a:rPr>
            <a:t>65</a:t>
          </a:r>
          <a:r>
            <a:rPr kumimoji="1" lang="ja-JP" altLang="ja-JP" sz="1000">
              <a:solidFill>
                <a:schemeClr val="dk1"/>
              </a:solidFill>
              <a:effectLst/>
              <a:latin typeface="+mn-lt"/>
              <a:ea typeface="+mn-ea"/>
              <a:cs typeface="+mn-cs"/>
            </a:rPr>
            <a:t>百万の増、補助費等</a:t>
          </a:r>
          <a:r>
            <a:rPr kumimoji="1" lang="en-US" altLang="ja-JP" sz="1000">
              <a:solidFill>
                <a:schemeClr val="dk1"/>
              </a:solidFill>
              <a:effectLst/>
              <a:latin typeface="+mn-lt"/>
              <a:ea typeface="+mn-ea"/>
              <a:cs typeface="+mn-cs"/>
            </a:rPr>
            <a:t>48</a:t>
          </a:r>
          <a:r>
            <a:rPr kumimoji="1" lang="ja-JP" altLang="ja-JP" sz="1000">
              <a:solidFill>
                <a:schemeClr val="dk1"/>
              </a:solidFill>
              <a:effectLst/>
              <a:latin typeface="+mn-lt"/>
              <a:ea typeface="+mn-ea"/>
              <a:cs typeface="+mn-cs"/>
            </a:rPr>
            <a:t>百万円など全体で前年度比</a:t>
          </a:r>
          <a:r>
            <a:rPr kumimoji="1" lang="en-US" altLang="ja-JP" sz="1000">
              <a:solidFill>
                <a:schemeClr val="dk1"/>
              </a:solidFill>
              <a:effectLst/>
              <a:latin typeface="+mn-lt"/>
              <a:ea typeface="+mn-ea"/>
              <a:cs typeface="+mn-cs"/>
            </a:rPr>
            <a:t>0.0%</a:t>
          </a:r>
          <a:r>
            <a:rPr kumimoji="1" lang="ja-JP" altLang="ja-JP" sz="1000">
              <a:solidFill>
                <a:schemeClr val="dk1"/>
              </a:solidFill>
              <a:effectLst/>
              <a:latin typeface="+mn-lt"/>
              <a:ea typeface="+mn-ea"/>
              <a:cs typeface="+mn-cs"/>
            </a:rPr>
            <a:t>の減となった。</a:t>
          </a:r>
          <a:endParaRPr lang="ja-JP" altLang="ja-JP" sz="1000">
            <a:effectLst/>
          </a:endParaRPr>
        </a:p>
        <a:p>
          <a:r>
            <a:rPr kumimoji="1" lang="ja-JP" altLang="ja-JP" sz="1000">
              <a:solidFill>
                <a:schemeClr val="dk1"/>
              </a:solidFill>
              <a:effectLst/>
              <a:latin typeface="+mn-lt"/>
              <a:ea typeface="+mn-ea"/>
              <a:cs typeface="+mn-cs"/>
            </a:rPr>
            <a:t>　分子に比べ分母の方が減額幅が大きかったため経常収支比率が上昇する結果となった。</a:t>
          </a:r>
          <a:endParaRPr lang="ja-JP" altLang="ja-JP" sz="1000">
            <a:effectLst/>
          </a:endParaRPr>
        </a:p>
        <a:p>
          <a:r>
            <a:rPr kumimoji="1" lang="ja-JP" altLang="ja-JP" sz="1000">
              <a:solidFill>
                <a:schemeClr val="dk1"/>
              </a:solidFill>
              <a:effectLst/>
              <a:latin typeface="+mn-lt"/>
              <a:ea typeface="+mn-ea"/>
              <a:cs typeface="+mn-cs"/>
            </a:rPr>
            <a:t>　滞納整理の強化といった収納対策、使用料・手数料の見直しを図るなど効率的な財政運営を図り、比率の改善に努めていく。</a:t>
          </a:r>
          <a:endParaRPr lang="ja-JP" altLang="ja-JP" sz="1000">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83312</xdr:rowOff>
    </xdr:from>
    <xdr:to>
      <xdr:col>7</xdr:col>
      <xdr:colOff>152400</xdr:colOff>
      <xdr:row>61</xdr:row>
      <xdr:rowOff>148336</xdr:rowOff>
    </xdr:to>
    <xdr:cxnSp macro="">
      <xdr:nvCxnSpPr>
        <xdr:cNvPr id="127" name="直線コネクタ 126"/>
        <xdr:cNvCxnSpPr/>
      </xdr:nvCxnSpPr>
      <xdr:spPr>
        <a:xfrm>
          <a:off x="4114800" y="10370312"/>
          <a:ext cx="8382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28465</xdr:rowOff>
    </xdr:from>
    <xdr:ext cx="762000" cy="259045"/>
    <xdr:sp macro="" textlink="">
      <xdr:nvSpPr>
        <xdr:cNvPr id="128" name="財政構造の弾力性平均値テキスト"/>
        <xdr:cNvSpPr txBox="1"/>
      </xdr:nvSpPr>
      <xdr:spPr>
        <a:xfrm>
          <a:off x="5041900" y="10658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83312</xdr:rowOff>
    </xdr:from>
    <xdr:to>
      <xdr:col>6</xdr:col>
      <xdr:colOff>0</xdr:colOff>
      <xdr:row>62</xdr:row>
      <xdr:rowOff>15494</xdr:rowOff>
    </xdr:to>
    <xdr:cxnSp macro="">
      <xdr:nvCxnSpPr>
        <xdr:cNvPr id="130" name="直線コネクタ 129"/>
        <xdr:cNvCxnSpPr/>
      </xdr:nvCxnSpPr>
      <xdr:spPr>
        <a:xfrm flipV="1">
          <a:off x="3225800" y="10370312"/>
          <a:ext cx="889000" cy="27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126492</xdr:rowOff>
    </xdr:from>
    <xdr:to>
      <xdr:col>6</xdr:col>
      <xdr:colOff>50800</xdr:colOff>
      <xdr:row>62</xdr:row>
      <xdr:rowOff>56642</xdr:rowOff>
    </xdr:to>
    <xdr:sp macro="" textlink="">
      <xdr:nvSpPr>
        <xdr:cNvPr id="131" name="フローチャート : 判断 130"/>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41419</xdr:rowOff>
    </xdr:from>
    <xdr:ext cx="736600" cy="259045"/>
    <xdr:sp macro="" textlink="">
      <xdr:nvSpPr>
        <xdr:cNvPr id="132" name="テキスト ボックス 131"/>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119380</xdr:rowOff>
    </xdr:from>
    <xdr:to>
      <xdr:col>4</xdr:col>
      <xdr:colOff>482600</xdr:colOff>
      <xdr:row>62</xdr:row>
      <xdr:rowOff>15494</xdr:rowOff>
    </xdr:to>
    <xdr:cxnSp macro="">
      <xdr:nvCxnSpPr>
        <xdr:cNvPr id="133" name="直線コネクタ 132"/>
        <xdr:cNvCxnSpPr/>
      </xdr:nvCxnSpPr>
      <xdr:spPr>
        <a:xfrm>
          <a:off x="2336800" y="1057783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87884</xdr:rowOff>
    </xdr:from>
    <xdr:to>
      <xdr:col>4</xdr:col>
      <xdr:colOff>533400</xdr:colOff>
      <xdr:row>62</xdr:row>
      <xdr:rowOff>18034</xdr:rowOff>
    </xdr:to>
    <xdr:sp macro="" textlink="">
      <xdr:nvSpPr>
        <xdr:cNvPr id="134" name="フローチャート : 判断 133"/>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28211</xdr:rowOff>
    </xdr:from>
    <xdr:ext cx="762000" cy="259045"/>
    <xdr:sp macro="" textlink="">
      <xdr:nvSpPr>
        <xdr:cNvPr id="135" name="テキスト ボックス 134"/>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119380</xdr:rowOff>
    </xdr:from>
    <xdr:to>
      <xdr:col>3</xdr:col>
      <xdr:colOff>279400</xdr:colOff>
      <xdr:row>61</xdr:row>
      <xdr:rowOff>167640</xdr:rowOff>
    </xdr:to>
    <xdr:cxnSp macro="">
      <xdr:nvCxnSpPr>
        <xdr:cNvPr id="136" name="直線コネクタ 135"/>
        <xdr:cNvCxnSpPr/>
      </xdr:nvCxnSpPr>
      <xdr:spPr>
        <a:xfrm flipV="1">
          <a:off x="1447800" y="105778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37" name="フローチャート : 判断 136"/>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38" name="テキスト ボックス 137"/>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39" name="フローチャート : 判断 138"/>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165879</xdr:rowOff>
    </xdr:from>
    <xdr:ext cx="762000" cy="259045"/>
    <xdr:sp macro="" textlink="">
      <xdr:nvSpPr>
        <xdr:cNvPr id="140" name="テキスト ボックス 139"/>
        <xdr:cNvSpPr txBox="1"/>
      </xdr:nvSpPr>
      <xdr:spPr>
        <a:xfrm>
          <a:off x="1066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97536</xdr:rowOff>
    </xdr:from>
    <xdr:to>
      <xdr:col>7</xdr:col>
      <xdr:colOff>203200</xdr:colOff>
      <xdr:row>62</xdr:row>
      <xdr:rowOff>27686</xdr:rowOff>
    </xdr:to>
    <xdr:sp macro="" textlink="">
      <xdr:nvSpPr>
        <xdr:cNvPr id="146" name="円/楕円 145"/>
        <xdr:cNvSpPr/>
      </xdr:nvSpPr>
      <xdr:spPr>
        <a:xfrm>
          <a:off x="49022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114063</xdr:rowOff>
    </xdr:from>
    <xdr:ext cx="762000" cy="259045"/>
    <xdr:sp macro="" textlink="">
      <xdr:nvSpPr>
        <xdr:cNvPr id="147" name="財政構造の弾力性該当値テキスト"/>
        <xdr:cNvSpPr txBox="1"/>
      </xdr:nvSpPr>
      <xdr:spPr>
        <a:xfrm>
          <a:off x="5041900" y="1040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32512</xdr:rowOff>
    </xdr:from>
    <xdr:to>
      <xdr:col>6</xdr:col>
      <xdr:colOff>50800</xdr:colOff>
      <xdr:row>60</xdr:row>
      <xdr:rowOff>134112</xdr:rowOff>
    </xdr:to>
    <xdr:sp macro="" textlink="">
      <xdr:nvSpPr>
        <xdr:cNvPr id="148" name="円/楕円 147"/>
        <xdr:cNvSpPr/>
      </xdr:nvSpPr>
      <xdr:spPr>
        <a:xfrm>
          <a:off x="40640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144289</xdr:rowOff>
    </xdr:from>
    <xdr:ext cx="736600" cy="259045"/>
    <xdr:sp macro="" textlink="">
      <xdr:nvSpPr>
        <xdr:cNvPr id="149" name="テキスト ボックス 148"/>
        <xdr:cNvSpPr txBox="1"/>
      </xdr:nvSpPr>
      <xdr:spPr>
        <a:xfrm>
          <a:off x="3733800" y="10088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136144</xdr:rowOff>
    </xdr:from>
    <xdr:to>
      <xdr:col>4</xdr:col>
      <xdr:colOff>533400</xdr:colOff>
      <xdr:row>62</xdr:row>
      <xdr:rowOff>66294</xdr:rowOff>
    </xdr:to>
    <xdr:sp macro="" textlink="">
      <xdr:nvSpPr>
        <xdr:cNvPr id="150" name="円/楕円 149"/>
        <xdr:cNvSpPr/>
      </xdr:nvSpPr>
      <xdr:spPr>
        <a:xfrm>
          <a:off x="3175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51071</xdr:rowOff>
    </xdr:from>
    <xdr:ext cx="762000" cy="259045"/>
    <xdr:sp macro="" textlink="">
      <xdr:nvSpPr>
        <xdr:cNvPr id="151" name="テキスト ボックス 150"/>
        <xdr:cNvSpPr txBox="1"/>
      </xdr:nvSpPr>
      <xdr:spPr>
        <a:xfrm>
          <a:off x="2844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68580</xdr:rowOff>
    </xdr:from>
    <xdr:to>
      <xdr:col>3</xdr:col>
      <xdr:colOff>330200</xdr:colOff>
      <xdr:row>61</xdr:row>
      <xdr:rowOff>170180</xdr:rowOff>
    </xdr:to>
    <xdr:sp macro="" textlink="">
      <xdr:nvSpPr>
        <xdr:cNvPr id="152" name="円/楕円 151"/>
        <xdr:cNvSpPr/>
      </xdr:nvSpPr>
      <xdr:spPr>
        <a:xfrm>
          <a:off x="2286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154957</xdr:rowOff>
    </xdr:from>
    <xdr:ext cx="762000" cy="259045"/>
    <xdr:sp macro="" textlink="">
      <xdr:nvSpPr>
        <xdr:cNvPr id="153" name="テキスト ボックス 152"/>
        <xdr:cNvSpPr txBox="1"/>
      </xdr:nvSpPr>
      <xdr:spPr>
        <a:xfrm>
          <a:off x="1955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116840</xdr:rowOff>
    </xdr:from>
    <xdr:to>
      <xdr:col>2</xdr:col>
      <xdr:colOff>127000</xdr:colOff>
      <xdr:row>62</xdr:row>
      <xdr:rowOff>46990</xdr:rowOff>
    </xdr:to>
    <xdr:sp macro="" textlink="">
      <xdr:nvSpPr>
        <xdr:cNvPr id="154" name="円/楕円 153"/>
        <xdr:cNvSpPr/>
      </xdr:nvSpPr>
      <xdr:spPr>
        <a:xfrm>
          <a:off x="1397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31767</xdr:rowOff>
    </xdr:from>
    <xdr:ext cx="762000" cy="259045"/>
    <xdr:sp macro="" textlink="">
      <xdr:nvSpPr>
        <xdr:cNvPr id="155" name="テキスト ボックス 154"/>
        <xdr:cNvSpPr txBox="1"/>
      </xdr:nvSpPr>
      <xdr:spPr>
        <a:xfrm>
          <a:off x="1066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[117,865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前年度比</a:t>
          </a:r>
          <a:r>
            <a:rPr kumimoji="1" lang="en-US" altLang="ja-JP" sz="1000">
              <a:solidFill>
                <a:schemeClr val="dk1"/>
              </a:solidFill>
              <a:effectLst/>
              <a:latin typeface="+mn-lt"/>
              <a:ea typeface="+mn-ea"/>
              <a:cs typeface="+mn-cs"/>
            </a:rPr>
            <a:t>353</a:t>
          </a:r>
          <a:r>
            <a:rPr kumimoji="1" lang="ja-JP" altLang="ja-JP" sz="1000">
              <a:solidFill>
                <a:schemeClr val="dk1"/>
              </a:solidFill>
              <a:effectLst/>
              <a:latin typeface="+mn-lt"/>
              <a:ea typeface="+mn-ea"/>
              <a:cs typeface="+mn-cs"/>
            </a:rPr>
            <a:t>円の減、類似団体平均、全国平均、東京都平均がいずれも増加した中で、福生市は減という結果となった。</a:t>
          </a:r>
          <a:endParaRPr lang="ja-JP" altLang="ja-JP" sz="1000">
            <a:effectLst/>
          </a:endParaRPr>
        </a:p>
        <a:p>
          <a:r>
            <a:rPr kumimoji="1" lang="ja-JP" altLang="ja-JP" sz="1000">
              <a:solidFill>
                <a:schemeClr val="dk1"/>
              </a:solidFill>
              <a:effectLst/>
              <a:latin typeface="+mn-lt"/>
              <a:ea typeface="+mn-ea"/>
              <a:cs typeface="+mn-cs"/>
            </a:rPr>
            <a:t>　人件費は前年度比</a:t>
          </a:r>
          <a:r>
            <a:rPr kumimoji="1" lang="en-US" altLang="ja-JP" sz="1000">
              <a:solidFill>
                <a:schemeClr val="dk1"/>
              </a:solidFill>
              <a:effectLst/>
              <a:latin typeface="+mn-lt"/>
              <a:ea typeface="+mn-ea"/>
              <a:cs typeface="+mn-cs"/>
            </a:rPr>
            <a:t>89</a:t>
          </a:r>
          <a:r>
            <a:rPr kumimoji="1" lang="ja-JP" altLang="ja-JP" sz="1000">
              <a:solidFill>
                <a:schemeClr val="dk1"/>
              </a:solidFill>
              <a:effectLst/>
              <a:latin typeface="+mn-lt"/>
              <a:ea typeface="+mn-ea"/>
              <a:cs typeface="+mn-cs"/>
            </a:rPr>
            <a:t>百万の減、物件費は</a:t>
          </a:r>
          <a:r>
            <a:rPr kumimoji="1" lang="en-US" altLang="ja-JP" sz="1000">
              <a:solidFill>
                <a:schemeClr val="dk1"/>
              </a:solidFill>
              <a:effectLst/>
              <a:latin typeface="+mn-lt"/>
              <a:ea typeface="+mn-ea"/>
              <a:cs typeface="+mn-cs"/>
            </a:rPr>
            <a:t>13</a:t>
          </a:r>
          <a:r>
            <a:rPr kumimoji="1" lang="ja-JP" altLang="ja-JP" sz="1000">
              <a:solidFill>
                <a:schemeClr val="dk1"/>
              </a:solidFill>
              <a:effectLst/>
              <a:latin typeface="+mn-lt"/>
              <a:ea typeface="+mn-ea"/>
              <a:cs typeface="+mn-cs"/>
            </a:rPr>
            <a:t>百万の減で、内訳としては人件費は職員給や地公共済組合等負担金、退職</a:t>
          </a:r>
          <a:r>
            <a:rPr kumimoji="1" lang="ja-JP" altLang="en-US" sz="1000">
              <a:solidFill>
                <a:schemeClr val="dk1"/>
              </a:solidFill>
              <a:effectLst/>
              <a:latin typeface="+mn-lt"/>
              <a:ea typeface="+mn-ea"/>
              <a:cs typeface="+mn-cs"/>
            </a:rPr>
            <a:t>手当組合負担金</a:t>
          </a:r>
          <a:r>
            <a:rPr kumimoji="1" lang="ja-JP" altLang="ja-JP" sz="1000">
              <a:solidFill>
                <a:schemeClr val="dk1"/>
              </a:solidFill>
              <a:effectLst/>
              <a:latin typeface="+mn-lt"/>
              <a:ea typeface="+mn-ea"/>
              <a:cs typeface="+mn-cs"/>
            </a:rPr>
            <a:t>の減が、物件費は需用費や委託料の減が１人当たり人件費・物件費等決算額の減要因となっている。</a:t>
          </a:r>
          <a:endParaRPr lang="ja-JP" altLang="ja-JP" sz="1000">
            <a:effectLst/>
          </a:endParaRPr>
        </a:p>
        <a:p>
          <a:r>
            <a:rPr kumimoji="1" lang="ja-JP" altLang="ja-JP" sz="1000">
              <a:solidFill>
                <a:schemeClr val="dk1"/>
              </a:solidFill>
              <a:effectLst/>
              <a:latin typeface="+mn-lt"/>
              <a:ea typeface="+mn-ea"/>
              <a:cs typeface="+mn-cs"/>
            </a:rPr>
            <a:t>　今後も人件費及び物件費の適正化や見直しを行い、コスト意識をもった財政運営に取り組む。</a:t>
          </a:r>
          <a:endParaRPr lang="ja-JP" altLang="ja-JP" sz="1000">
            <a:effectLst/>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3128</xdr:rowOff>
    </xdr:from>
    <xdr:to>
      <xdr:col>7</xdr:col>
      <xdr:colOff>152400</xdr:colOff>
      <xdr:row>85</xdr:row>
      <xdr:rowOff>7862</xdr:rowOff>
    </xdr:to>
    <xdr:cxnSp macro="">
      <xdr:nvCxnSpPr>
        <xdr:cNvPr id="190" name="直線コネクタ 189"/>
        <xdr:cNvCxnSpPr/>
      </xdr:nvCxnSpPr>
      <xdr:spPr>
        <a:xfrm flipV="1">
          <a:off x="4114800" y="14576378"/>
          <a:ext cx="838200" cy="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6746</xdr:rowOff>
    </xdr:from>
    <xdr:ext cx="762000" cy="259045"/>
    <xdr:sp macro="" textlink="">
      <xdr:nvSpPr>
        <xdr:cNvPr id="191" name="人件費・物件費等の状況平均値テキスト"/>
        <xdr:cNvSpPr txBox="1"/>
      </xdr:nvSpPr>
      <xdr:spPr>
        <a:xfrm>
          <a:off x="5041900" y="14237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136575</xdr:rowOff>
    </xdr:from>
    <xdr:to>
      <xdr:col>6</xdr:col>
      <xdr:colOff>0</xdr:colOff>
      <xdr:row>85</xdr:row>
      <xdr:rowOff>7862</xdr:rowOff>
    </xdr:to>
    <xdr:cxnSp macro="">
      <xdr:nvCxnSpPr>
        <xdr:cNvPr id="193" name="直線コネクタ 192"/>
        <xdr:cNvCxnSpPr/>
      </xdr:nvCxnSpPr>
      <xdr:spPr>
        <a:xfrm>
          <a:off x="3225800" y="14538375"/>
          <a:ext cx="889000" cy="4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136373</xdr:rowOff>
    </xdr:from>
    <xdr:to>
      <xdr:col>6</xdr:col>
      <xdr:colOff>50800</xdr:colOff>
      <xdr:row>84</xdr:row>
      <xdr:rowOff>66523</xdr:rowOff>
    </xdr:to>
    <xdr:sp macro="" textlink="">
      <xdr:nvSpPr>
        <xdr:cNvPr id="194" name="フローチャート : 判断 193"/>
        <xdr:cNvSpPr/>
      </xdr:nvSpPr>
      <xdr:spPr>
        <a:xfrm>
          <a:off x="4064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76700</xdr:rowOff>
    </xdr:from>
    <xdr:ext cx="736600" cy="259045"/>
    <xdr:sp macro="" textlink="">
      <xdr:nvSpPr>
        <xdr:cNvPr id="195" name="テキスト ボックス 194"/>
        <xdr:cNvSpPr txBox="1"/>
      </xdr:nvSpPr>
      <xdr:spPr>
        <a:xfrm>
          <a:off x="3733800" y="14135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98825</xdr:rowOff>
    </xdr:from>
    <xdr:to>
      <xdr:col>4</xdr:col>
      <xdr:colOff>482600</xdr:colOff>
      <xdr:row>84</xdr:row>
      <xdr:rowOff>136575</xdr:rowOff>
    </xdr:to>
    <xdr:cxnSp macro="">
      <xdr:nvCxnSpPr>
        <xdr:cNvPr id="196" name="直線コネクタ 195"/>
        <xdr:cNvCxnSpPr/>
      </xdr:nvCxnSpPr>
      <xdr:spPr>
        <a:xfrm>
          <a:off x="2336800" y="14500625"/>
          <a:ext cx="889000" cy="3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169988</xdr:rowOff>
    </xdr:from>
    <xdr:to>
      <xdr:col>4</xdr:col>
      <xdr:colOff>533400</xdr:colOff>
      <xdr:row>85</xdr:row>
      <xdr:rowOff>100138</xdr:rowOff>
    </xdr:to>
    <xdr:sp macro="" textlink="">
      <xdr:nvSpPr>
        <xdr:cNvPr id="197" name="フローチャート : 判断 196"/>
        <xdr:cNvSpPr/>
      </xdr:nvSpPr>
      <xdr:spPr>
        <a:xfrm>
          <a:off x="3175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84915</xdr:rowOff>
    </xdr:from>
    <xdr:ext cx="762000" cy="259045"/>
    <xdr:sp macro="" textlink="">
      <xdr:nvSpPr>
        <xdr:cNvPr id="198" name="テキスト ボックス 197"/>
        <xdr:cNvSpPr txBox="1"/>
      </xdr:nvSpPr>
      <xdr:spPr>
        <a:xfrm>
          <a:off x="2844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98825</xdr:rowOff>
    </xdr:from>
    <xdr:to>
      <xdr:col>3</xdr:col>
      <xdr:colOff>279400</xdr:colOff>
      <xdr:row>84</xdr:row>
      <xdr:rowOff>101064</xdr:rowOff>
    </xdr:to>
    <xdr:cxnSp macro="">
      <xdr:nvCxnSpPr>
        <xdr:cNvPr id="199" name="直線コネクタ 198"/>
        <xdr:cNvCxnSpPr/>
      </xdr:nvCxnSpPr>
      <xdr:spPr>
        <a:xfrm flipV="1">
          <a:off x="1447800" y="14500625"/>
          <a:ext cx="889000" cy="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156784</xdr:rowOff>
    </xdr:from>
    <xdr:to>
      <xdr:col>3</xdr:col>
      <xdr:colOff>330200</xdr:colOff>
      <xdr:row>85</xdr:row>
      <xdr:rowOff>86934</xdr:rowOff>
    </xdr:to>
    <xdr:sp macro="" textlink="">
      <xdr:nvSpPr>
        <xdr:cNvPr id="200" name="フローチャート : 判断 199"/>
        <xdr:cNvSpPr/>
      </xdr:nvSpPr>
      <xdr:spPr>
        <a:xfrm>
          <a:off x="2286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71711</xdr:rowOff>
    </xdr:from>
    <xdr:ext cx="762000" cy="259045"/>
    <xdr:sp macro="" textlink="">
      <xdr:nvSpPr>
        <xdr:cNvPr id="201" name="テキスト ボックス 200"/>
        <xdr:cNvSpPr txBox="1"/>
      </xdr:nvSpPr>
      <xdr:spPr>
        <a:xfrm>
          <a:off x="1955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136568</xdr:rowOff>
    </xdr:from>
    <xdr:to>
      <xdr:col>2</xdr:col>
      <xdr:colOff>127000</xdr:colOff>
      <xdr:row>85</xdr:row>
      <xdr:rowOff>66718</xdr:rowOff>
    </xdr:to>
    <xdr:sp macro="" textlink="">
      <xdr:nvSpPr>
        <xdr:cNvPr id="202" name="フローチャート : 判断 201"/>
        <xdr:cNvSpPr/>
      </xdr:nvSpPr>
      <xdr:spPr>
        <a:xfrm>
          <a:off x="1397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51495</xdr:rowOff>
    </xdr:from>
    <xdr:ext cx="762000" cy="259045"/>
    <xdr:sp macro="" textlink="">
      <xdr:nvSpPr>
        <xdr:cNvPr id="203" name="テキスト ボックス 202"/>
        <xdr:cNvSpPr txBox="1"/>
      </xdr:nvSpPr>
      <xdr:spPr>
        <a:xfrm>
          <a:off x="1066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123778</xdr:rowOff>
    </xdr:from>
    <xdr:to>
      <xdr:col>7</xdr:col>
      <xdr:colOff>203200</xdr:colOff>
      <xdr:row>85</xdr:row>
      <xdr:rowOff>53928</xdr:rowOff>
    </xdr:to>
    <xdr:sp macro="" textlink="">
      <xdr:nvSpPr>
        <xdr:cNvPr id="209" name="円/楕円 208"/>
        <xdr:cNvSpPr/>
      </xdr:nvSpPr>
      <xdr:spPr>
        <a:xfrm>
          <a:off x="4902200" y="1452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95855</xdr:rowOff>
    </xdr:from>
    <xdr:ext cx="762000" cy="259045"/>
    <xdr:sp macro="" textlink="">
      <xdr:nvSpPr>
        <xdr:cNvPr id="210" name="人件費・物件費等の状況該当値テキスト"/>
        <xdr:cNvSpPr txBox="1"/>
      </xdr:nvSpPr>
      <xdr:spPr>
        <a:xfrm>
          <a:off x="5041900" y="1449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117,865</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128512</xdr:rowOff>
    </xdr:from>
    <xdr:to>
      <xdr:col>6</xdr:col>
      <xdr:colOff>50800</xdr:colOff>
      <xdr:row>85</xdr:row>
      <xdr:rowOff>58662</xdr:rowOff>
    </xdr:to>
    <xdr:sp macro="" textlink="">
      <xdr:nvSpPr>
        <xdr:cNvPr id="211" name="円/楕円 210"/>
        <xdr:cNvSpPr/>
      </xdr:nvSpPr>
      <xdr:spPr>
        <a:xfrm>
          <a:off x="4064000" y="1453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43439</xdr:rowOff>
    </xdr:from>
    <xdr:ext cx="736600" cy="259045"/>
    <xdr:sp macro="" textlink="">
      <xdr:nvSpPr>
        <xdr:cNvPr id="212" name="テキスト ボックス 211"/>
        <xdr:cNvSpPr txBox="1"/>
      </xdr:nvSpPr>
      <xdr:spPr>
        <a:xfrm>
          <a:off x="3733800" y="14616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118,218</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85775</xdr:rowOff>
    </xdr:from>
    <xdr:to>
      <xdr:col>4</xdr:col>
      <xdr:colOff>533400</xdr:colOff>
      <xdr:row>85</xdr:row>
      <xdr:rowOff>15925</xdr:rowOff>
    </xdr:to>
    <xdr:sp macro="" textlink="">
      <xdr:nvSpPr>
        <xdr:cNvPr id="213" name="円/楕円 212"/>
        <xdr:cNvSpPr/>
      </xdr:nvSpPr>
      <xdr:spPr>
        <a:xfrm>
          <a:off x="3175000" y="1448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26102</xdr:rowOff>
    </xdr:from>
    <xdr:ext cx="762000" cy="259045"/>
    <xdr:sp macro="" textlink="">
      <xdr:nvSpPr>
        <xdr:cNvPr id="214" name="テキスト ボックス 213"/>
        <xdr:cNvSpPr txBox="1"/>
      </xdr:nvSpPr>
      <xdr:spPr>
        <a:xfrm>
          <a:off x="2844800" y="14256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115,030</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48025</xdr:rowOff>
    </xdr:from>
    <xdr:to>
      <xdr:col>3</xdr:col>
      <xdr:colOff>330200</xdr:colOff>
      <xdr:row>84</xdr:row>
      <xdr:rowOff>149625</xdr:rowOff>
    </xdr:to>
    <xdr:sp macro="" textlink="">
      <xdr:nvSpPr>
        <xdr:cNvPr id="215" name="円/楕円 214"/>
        <xdr:cNvSpPr/>
      </xdr:nvSpPr>
      <xdr:spPr>
        <a:xfrm>
          <a:off x="2286000" y="1444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159802</xdr:rowOff>
    </xdr:from>
    <xdr:ext cx="762000" cy="259045"/>
    <xdr:sp macro="" textlink="">
      <xdr:nvSpPr>
        <xdr:cNvPr id="216" name="テキスト ボックス 215"/>
        <xdr:cNvSpPr txBox="1"/>
      </xdr:nvSpPr>
      <xdr:spPr>
        <a:xfrm>
          <a:off x="1955800" y="1421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112,214</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50264</xdr:rowOff>
    </xdr:from>
    <xdr:to>
      <xdr:col>2</xdr:col>
      <xdr:colOff>127000</xdr:colOff>
      <xdr:row>84</xdr:row>
      <xdr:rowOff>151864</xdr:rowOff>
    </xdr:to>
    <xdr:sp macro="" textlink="">
      <xdr:nvSpPr>
        <xdr:cNvPr id="217" name="円/楕円 216"/>
        <xdr:cNvSpPr/>
      </xdr:nvSpPr>
      <xdr:spPr>
        <a:xfrm>
          <a:off x="1397000" y="1445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162041</xdr:rowOff>
    </xdr:from>
    <xdr:ext cx="762000" cy="259045"/>
    <xdr:sp macro="" textlink="">
      <xdr:nvSpPr>
        <xdr:cNvPr id="218" name="テキスト ボックス 217"/>
        <xdr:cNvSpPr txBox="1"/>
      </xdr:nvSpPr>
      <xdr:spPr>
        <a:xfrm>
          <a:off x="1066800" y="14220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112,381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前年度比</a:t>
          </a:r>
          <a:r>
            <a:rPr kumimoji="1" lang="en-US" altLang="ja-JP" sz="1000">
              <a:solidFill>
                <a:schemeClr val="dk1"/>
              </a:solidFill>
              <a:effectLst/>
              <a:latin typeface="+mn-lt"/>
              <a:ea typeface="+mn-ea"/>
              <a:cs typeface="+mn-cs"/>
            </a:rPr>
            <a:t>0.3</a:t>
          </a:r>
          <a:r>
            <a:rPr kumimoji="1" lang="ja-JP" altLang="ja-JP" sz="1000">
              <a:solidFill>
                <a:schemeClr val="dk1"/>
              </a:solidFill>
              <a:effectLst/>
              <a:latin typeface="+mn-lt"/>
              <a:ea typeface="+mn-ea"/>
              <a:cs typeface="+mn-cs"/>
            </a:rPr>
            <a:t>ポイント減少し</a:t>
          </a:r>
          <a:r>
            <a:rPr kumimoji="1" lang="en-US" altLang="ja-JP" sz="1000">
              <a:solidFill>
                <a:schemeClr val="dk1"/>
              </a:solidFill>
              <a:effectLst/>
              <a:latin typeface="+mn-lt"/>
              <a:ea typeface="+mn-ea"/>
              <a:cs typeface="+mn-cs"/>
            </a:rPr>
            <a:t>102.1</a:t>
          </a:r>
          <a:r>
            <a:rPr kumimoji="1" lang="ja-JP" altLang="ja-JP" sz="1000">
              <a:solidFill>
                <a:schemeClr val="dk1"/>
              </a:solidFill>
              <a:effectLst/>
              <a:latin typeface="+mn-lt"/>
              <a:ea typeface="+mn-ea"/>
              <a:cs typeface="+mn-cs"/>
            </a:rPr>
            <a:t>となったが、類似団体内平均と比較すると</a:t>
          </a:r>
          <a:r>
            <a:rPr kumimoji="1" lang="en-US" altLang="ja-JP" sz="1000">
              <a:solidFill>
                <a:schemeClr val="dk1"/>
              </a:solidFill>
              <a:effectLst/>
              <a:latin typeface="+mn-lt"/>
              <a:ea typeface="+mn-ea"/>
              <a:cs typeface="+mn-cs"/>
            </a:rPr>
            <a:t>3.4</a:t>
          </a:r>
          <a:r>
            <a:rPr kumimoji="1" lang="ja-JP" altLang="ja-JP" sz="1000">
              <a:solidFill>
                <a:schemeClr val="dk1"/>
              </a:solidFill>
              <a:effectLst/>
              <a:latin typeface="+mn-lt"/>
              <a:ea typeface="+mn-ea"/>
              <a:cs typeface="+mn-cs"/>
            </a:rPr>
            <a:t>ポイント高く、類似団体内順位も前年度と比べ</a:t>
          </a:r>
          <a:r>
            <a:rPr kumimoji="1" lang="en-US" altLang="ja-JP" sz="1000">
              <a:solidFill>
                <a:schemeClr val="dk1"/>
              </a:solidFill>
              <a:effectLst/>
              <a:latin typeface="+mn-lt"/>
              <a:ea typeface="+mn-ea"/>
              <a:cs typeface="+mn-cs"/>
            </a:rPr>
            <a:t>8</a:t>
          </a:r>
          <a:r>
            <a:rPr kumimoji="1" lang="ja-JP" altLang="ja-JP" sz="1000">
              <a:solidFill>
                <a:schemeClr val="dk1"/>
              </a:solidFill>
              <a:effectLst/>
              <a:latin typeface="+mn-lt"/>
              <a:ea typeface="+mn-ea"/>
              <a:cs typeface="+mn-cs"/>
            </a:rPr>
            <a:t>つ順位を下げ</a:t>
          </a:r>
          <a:r>
            <a:rPr kumimoji="1" lang="en-US" altLang="ja-JP" sz="1000">
              <a:solidFill>
                <a:schemeClr val="dk1"/>
              </a:solidFill>
              <a:effectLst/>
              <a:latin typeface="+mn-lt"/>
              <a:ea typeface="+mn-ea"/>
              <a:cs typeface="+mn-cs"/>
            </a:rPr>
            <a:t>78</a:t>
          </a:r>
          <a:r>
            <a:rPr kumimoji="1" lang="ja-JP" altLang="ja-JP" sz="1000">
              <a:solidFill>
                <a:schemeClr val="dk1"/>
              </a:solidFill>
              <a:effectLst/>
              <a:latin typeface="+mn-lt"/>
              <a:ea typeface="+mn-ea"/>
              <a:cs typeface="+mn-cs"/>
            </a:rPr>
            <a:t>位となった。</a:t>
          </a:r>
          <a:endParaRPr lang="ja-JP" altLang="ja-JP" sz="1000">
            <a:effectLst/>
          </a:endParaRPr>
        </a:p>
        <a:p>
          <a:r>
            <a:rPr kumimoji="1" lang="ja-JP" altLang="ja-JP" sz="1000">
              <a:solidFill>
                <a:schemeClr val="dk1"/>
              </a:solidFill>
              <a:effectLst/>
              <a:latin typeface="+mn-lt"/>
              <a:ea typeface="+mn-ea"/>
              <a:cs typeface="+mn-cs"/>
            </a:rPr>
            <a:t>　福生市のラスパイレス指数が高くなる要因としては、職員の年齢構成が挙げられる。</a:t>
          </a:r>
          <a:endParaRPr lang="ja-JP" altLang="ja-JP" sz="1000">
            <a:effectLst/>
          </a:endParaRPr>
        </a:p>
        <a:p>
          <a:r>
            <a:rPr kumimoji="1" lang="ja-JP" altLang="ja-JP" sz="1000">
              <a:solidFill>
                <a:schemeClr val="dk1"/>
              </a:solidFill>
              <a:effectLst/>
              <a:latin typeface="+mn-lt"/>
              <a:ea typeface="+mn-ea"/>
              <a:cs typeface="+mn-cs"/>
            </a:rPr>
            <a:t>　福生市は昭和</a:t>
          </a:r>
          <a:r>
            <a:rPr kumimoji="1" lang="en-US" altLang="ja-JP" sz="1000">
              <a:solidFill>
                <a:schemeClr val="dk1"/>
              </a:solidFill>
              <a:effectLst/>
              <a:latin typeface="+mn-lt"/>
              <a:ea typeface="+mn-ea"/>
              <a:cs typeface="+mn-cs"/>
            </a:rPr>
            <a:t>45</a:t>
          </a:r>
          <a:r>
            <a:rPr kumimoji="1" lang="ja-JP" altLang="ja-JP" sz="1000">
              <a:solidFill>
                <a:schemeClr val="dk1"/>
              </a:solidFill>
              <a:effectLst/>
              <a:latin typeface="+mn-lt"/>
              <a:ea typeface="+mn-ea"/>
              <a:cs typeface="+mn-cs"/>
            </a:rPr>
            <a:t>年の市制施行前後に大量に採用した職員が、平成</a:t>
          </a:r>
          <a:r>
            <a:rPr kumimoji="1" lang="en-US" altLang="ja-JP" sz="1000">
              <a:solidFill>
                <a:schemeClr val="dk1"/>
              </a:solidFill>
              <a:effectLst/>
              <a:latin typeface="+mn-lt"/>
              <a:ea typeface="+mn-ea"/>
              <a:cs typeface="+mn-cs"/>
            </a:rPr>
            <a:t>25</a:t>
          </a:r>
          <a:r>
            <a:rPr kumimoji="1" lang="ja-JP" altLang="ja-JP" sz="1000">
              <a:solidFill>
                <a:schemeClr val="dk1"/>
              </a:solidFill>
              <a:effectLst/>
              <a:latin typeface="+mn-lt"/>
              <a:ea typeface="+mn-ea"/>
              <a:cs typeface="+mn-cs"/>
            </a:rPr>
            <a:t>年前後から定年退職を迎えており、退職した管理職職員の後任として、比較的若い職員が昇任する状況がある。この結果、役職に応じた給料が支給されることで、他の団体の同じ勤続年数の職員と比較して給料額が高くなったために、ラスパイレス指数を上昇させていると考えられる。</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　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年度は管理職給与の引き下げ改定を行なったこともあり、ラスパイレス指数は微減した。引き続き、職務・職責に応じた給与の適正化に努めていく。</a:t>
          </a:r>
          <a:endParaRPr lang="ja-JP" altLang="ja-JP" sz="10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48805</xdr:rowOff>
    </xdr:from>
    <xdr:to>
      <xdr:col>24</xdr:col>
      <xdr:colOff>558800</xdr:colOff>
      <xdr:row>85</xdr:row>
      <xdr:rowOff>31750</xdr:rowOff>
    </xdr:to>
    <xdr:cxnSp macro="">
      <xdr:nvCxnSpPr>
        <xdr:cNvPr id="249" name="直線コネクタ 248"/>
        <xdr:cNvCxnSpPr/>
      </xdr:nvCxnSpPr>
      <xdr:spPr>
        <a:xfrm flipV="1">
          <a:off x="17018000" y="13936255"/>
          <a:ext cx="0" cy="6687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3827</xdr:rowOff>
    </xdr:from>
    <xdr:ext cx="762000" cy="259045"/>
    <xdr:sp macro="" textlink="">
      <xdr:nvSpPr>
        <xdr:cNvPr id="250" name="給与水準   （国との比較）最小値テキスト"/>
        <xdr:cNvSpPr txBox="1"/>
      </xdr:nvSpPr>
      <xdr:spPr>
        <a:xfrm>
          <a:off x="17106900" y="145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85</xdr:row>
      <xdr:rowOff>31750</xdr:rowOff>
    </xdr:from>
    <xdr:to>
      <xdr:col>24</xdr:col>
      <xdr:colOff>647700</xdr:colOff>
      <xdr:row>85</xdr:row>
      <xdr:rowOff>31750</xdr:rowOff>
    </xdr:to>
    <xdr:cxnSp macro="">
      <xdr:nvCxnSpPr>
        <xdr:cNvPr id="251" name="直線コネクタ 250"/>
        <xdr:cNvCxnSpPr/>
      </xdr:nvCxnSpPr>
      <xdr:spPr>
        <a:xfrm>
          <a:off x="169291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135182</xdr:rowOff>
    </xdr:from>
    <xdr:ext cx="762000" cy="259045"/>
    <xdr:sp macro="" textlink="">
      <xdr:nvSpPr>
        <xdr:cNvPr id="252" name="給与水準   （国との比較）最大値テキスト"/>
        <xdr:cNvSpPr txBox="1"/>
      </xdr:nvSpPr>
      <xdr:spPr>
        <a:xfrm>
          <a:off x="17106900" y="1367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81</xdr:row>
      <xdr:rowOff>48805</xdr:rowOff>
    </xdr:from>
    <xdr:to>
      <xdr:col>24</xdr:col>
      <xdr:colOff>647700</xdr:colOff>
      <xdr:row>81</xdr:row>
      <xdr:rowOff>48805</xdr:rowOff>
    </xdr:to>
    <xdr:cxnSp macro="">
      <xdr:nvCxnSpPr>
        <xdr:cNvPr id="253" name="直線コネクタ 252"/>
        <xdr:cNvCxnSpPr/>
      </xdr:nvCxnSpPr>
      <xdr:spPr>
        <a:xfrm>
          <a:off x="16929100" y="13936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4173</xdr:rowOff>
    </xdr:from>
    <xdr:to>
      <xdr:col>24</xdr:col>
      <xdr:colOff>558800</xdr:colOff>
      <xdr:row>85</xdr:row>
      <xdr:rowOff>24856</xdr:rowOff>
    </xdr:to>
    <xdr:cxnSp macro="">
      <xdr:nvCxnSpPr>
        <xdr:cNvPr id="254" name="直線コネクタ 253"/>
        <xdr:cNvCxnSpPr/>
      </xdr:nvCxnSpPr>
      <xdr:spPr>
        <a:xfrm flipV="1">
          <a:off x="16179800" y="14577423"/>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78395</xdr:rowOff>
    </xdr:from>
    <xdr:ext cx="762000" cy="259045"/>
    <xdr:sp macro="" textlink="">
      <xdr:nvSpPr>
        <xdr:cNvPr id="255" name="給与水準   （国との比較）平均値テキスト"/>
        <xdr:cNvSpPr txBox="1"/>
      </xdr:nvSpPr>
      <xdr:spPr>
        <a:xfrm>
          <a:off x="17106900" y="14137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61868</xdr:rowOff>
    </xdr:from>
    <xdr:to>
      <xdr:col>24</xdr:col>
      <xdr:colOff>609600</xdr:colOff>
      <xdr:row>83</xdr:row>
      <xdr:rowOff>163468</xdr:rowOff>
    </xdr:to>
    <xdr:sp macro="" textlink="">
      <xdr:nvSpPr>
        <xdr:cNvPr id="256" name="フローチャート : 判断 255"/>
        <xdr:cNvSpPr/>
      </xdr:nvSpPr>
      <xdr:spPr>
        <a:xfrm>
          <a:off x="16967200" y="1429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24856</xdr:rowOff>
    </xdr:from>
    <xdr:to>
      <xdr:col>23</xdr:col>
      <xdr:colOff>406400</xdr:colOff>
      <xdr:row>85</xdr:row>
      <xdr:rowOff>114481</xdr:rowOff>
    </xdr:to>
    <xdr:cxnSp macro="">
      <xdr:nvCxnSpPr>
        <xdr:cNvPr id="257" name="直線コネクタ 256"/>
        <xdr:cNvCxnSpPr/>
      </xdr:nvCxnSpPr>
      <xdr:spPr>
        <a:xfrm flipV="1">
          <a:off x="15290800" y="14598106"/>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61868</xdr:rowOff>
    </xdr:from>
    <xdr:to>
      <xdr:col>23</xdr:col>
      <xdr:colOff>457200</xdr:colOff>
      <xdr:row>83</xdr:row>
      <xdr:rowOff>163468</xdr:rowOff>
    </xdr:to>
    <xdr:sp macro="" textlink="">
      <xdr:nvSpPr>
        <xdr:cNvPr id="258" name="フローチャート : 判断 257"/>
        <xdr:cNvSpPr/>
      </xdr:nvSpPr>
      <xdr:spPr>
        <a:xfrm>
          <a:off x="16129000" y="1429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2195</xdr:rowOff>
    </xdr:from>
    <xdr:ext cx="736600" cy="259045"/>
    <xdr:sp macro="" textlink="">
      <xdr:nvSpPr>
        <xdr:cNvPr id="259" name="テキスト ボックス 258"/>
        <xdr:cNvSpPr txBox="1"/>
      </xdr:nvSpPr>
      <xdr:spPr>
        <a:xfrm>
          <a:off x="15798800" y="14061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86905</xdr:rowOff>
    </xdr:from>
    <xdr:to>
      <xdr:col>22</xdr:col>
      <xdr:colOff>203200</xdr:colOff>
      <xdr:row>85</xdr:row>
      <xdr:rowOff>114481</xdr:rowOff>
    </xdr:to>
    <xdr:cxnSp macro="">
      <xdr:nvCxnSpPr>
        <xdr:cNvPr id="260" name="直線コネクタ 259"/>
        <xdr:cNvCxnSpPr/>
      </xdr:nvCxnSpPr>
      <xdr:spPr>
        <a:xfrm>
          <a:off x="14401800" y="14660155"/>
          <a:ext cx="8890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20501</xdr:rowOff>
    </xdr:from>
    <xdr:to>
      <xdr:col>22</xdr:col>
      <xdr:colOff>254000</xdr:colOff>
      <xdr:row>83</xdr:row>
      <xdr:rowOff>122101</xdr:rowOff>
    </xdr:to>
    <xdr:sp macro="" textlink="">
      <xdr:nvSpPr>
        <xdr:cNvPr id="261" name="フローチャート : 判断 260"/>
        <xdr:cNvSpPr/>
      </xdr:nvSpPr>
      <xdr:spPr>
        <a:xfrm>
          <a:off x="15240000" y="1425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132278</xdr:rowOff>
    </xdr:from>
    <xdr:ext cx="762000" cy="259045"/>
    <xdr:sp macro="" textlink="">
      <xdr:nvSpPr>
        <xdr:cNvPr id="262" name="テキスト ボックス 261"/>
        <xdr:cNvSpPr txBox="1"/>
      </xdr:nvSpPr>
      <xdr:spPr>
        <a:xfrm>
          <a:off x="14909800" y="1401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86905</xdr:rowOff>
    </xdr:from>
    <xdr:to>
      <xdr:col>21</xdr:col>
      <xdr:colOff>0</xdr:colOff>
      <xdr:row>88</xdr:row>
      <xdr:rowOff>124098</xdr:rowOff>
    </xdr:to>
    <xdr:cxnSp macro="">
      <xdr:nvCxnSpPr>
        <xdr:cNvPr id="263" name="直線コネクタ 262"/>
        <xdr:cNvCxnSpPr/>
      </xdr:nvCxnSpPr>
      <xdr:spPr>
        <a:xfrm flipV="1">
          <a:off x="13512800" y="14660155"/>
          <a:ext cx="889000" cy="55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20501</xdr:rowOff>
    </xdr:from>
    <xdr:to>
      <xdr:col>21</xdr:col>
      <xdr:colOff>50800</xdr:colOff>
      <xdr:row>83</xdr:row>
      <xdr:rowOff>122101</xdr:rowOff>
    </xdr:to>
    <xdr:sp macro="" textlink="">
      <xdr:nvSpPr>
        <xdr:cNvPr id="264" name="フローチャート : 判断 263"/>
        <xdr:cNvSpPr/>
      </xdr:nvSpPr>
      <xdr:spPr>
        <a:xfrm>
          <a:off x="14351000" y="1425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132278</xdr:rowOff>
    </xdr:from>
    <xdr:ext cx="762000" cy="259045"/>
    <xdr:sp macro="" textlink="">
      <xdr:nvSpPr>
        <xdr:cNvPr id="265" name="テキスト ボックス 264"/>
        <xdr:cNvSpPr txBox="1"/>
      </xdr:nvSpPr>
      <xdr:spPr>
        <a:xfrm>
          <a:off x="14020800" y="1401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50800</xdr:rowOff>
    </xdr:from>
    <xdr:to>
      <xdr:col>19</xdr:col>
      <xdr:colOff>533400</xdr:colOff>
      <xdr:row>86</xdr:row>
      <xdr:rowOff>152400</xdr:rowOff>
    </xdr:to>
    <xdr:sp macro="" textlink="">
      <xdr:nvSpPr>
        <xdr:cNvPr id="266" name="フローチャート : 判断 265"/>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162577</xdr:rowOff>
    </xdr:from>
    <xdr:ext cx="762000" cy="259045"/>
    <xdr:sp macro="" textlink="">
      <xdr:nvSpPr>
        <xdr:cNvPr id="267" name="テキスト ボックス 266"/>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124823</xdr:rowOff>
    </xdr:from>
    <xdr:to>
      <xdr:col>24</xdr:col>
      <xdr:colOff>609600</xdr:colOff>
      <xdr:row>85</xdr:row>
      <xdr:rowOff>54973</xdr:rowOff>
    </xdr:to>
    <xdr:sp macro="" textlink="">
      <xdr:nvSpPr>
        <xdr:cNvPr id="273" name="円/楕円 272"/>
        <xdr:cNvSpPr/>
      </xdr:nvSpPr>
      <xdr:spPr>
        <a:xfrm>
          <a:off x="16967200" y="1452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20700</xdr:rowOff>
    </xdr:from>
    <xdr:ext cx="762000" cy="259045"/>
    <xdr:sp macro="" textlink="">
      <xdr:nvSpPr>
        <xdr:cNvPr id="274" name="給与水準   （国との比較）該当値テキスト"/>
        <xdr:cNvSpPr txBox="1"/>
      </xdr:nvSpPr>
      <xdr:spPr>
        <a:xfrm>
          <a:off x="17106900" y="1442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145506</xdr:rowOff>
    </xdr:from>
    <xdr:to>
      <xdr:col>23</xdr:col>
      <xdr:colOff>457200</xdr:colOff>
      <xdr:row>85</xdr:row>
      <xdr:rowOff>75656</xdr:rowOff>
    </xdr:to>
    <xdr:sp macro="" textlink="">
      <xdr:nvSpPr>
        <xdr:cNvPr id="275" name="円/楕円 274"/>
        <xdr:cNvSpPr/>
      </xdr:nvSpPr>
      <xdr:spPr>
        <a:xfrm>
          <a:off x="16129000" y="1454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60433</xdr:rowOff>
    </xdr:from>
    <xdr:ext cx="736600" cy="259045"/>
    <xdr:sp macro="" textlink="">
      <xdr:nvSpPr>
        <xdr:cNvPr id="276" name="テキスト ボックス 275"/>
        <xdr:cNvSpPr txBox="1"/>
      </xdr:nvSpPr>
      <xdr:spPr>
        <a:xfrm>
          <a:off x="15798800" y="14633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63681</xdr:rowOff>
    </xdr:from>
    <xdr:to>
      <xdr:col>22</xdr:col>
      <xdr:colOff>254000</xdr:colOff>
      <xdr:row>85</xdr:row>
      <xdr:rowOff>165281</xdr:rowOff>
    </xdr:to>
    <xdr:sp macro="" textlink="">
      <xdr:nvSpPr>
        <xdr:cNvPr id="277" name="円/楕円 276"/>
        <xdr:cNvSpPr/>
      </xdr:nvSpPr>
      <xdr:spPr>
        <a:xfrm>
          <a:off x="15240000" y="1463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150058</xdr:rowOff>
    </xdr:from>
    <xdr:ext cx="762000" cy="259045"/>
    <xdr:sp macro="" textlink="">
      <xdr:nvSpPr>
        <xdr:cNvPr id="278" name="テキスト ボックス 277"/>
        <xdr:cNvSpPr txBox="1"/>
      </xdr:nvSpPr>
      <xdr:spPr>
        <a:xfrm>
          <a:off x="14909800" y="1472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36105</xdr:rowOff>
    </xdr:from>
    <xdr:to>
      <xdr:col>21</xdr:col>
      <xdr:colOff>50800</xdr:colOff>
      <xdr:row>85</xdr:row>
      <xdr:rowOff>137705</xdr:rowOff>
    </xdr:to>
    <xdr:sp macro="" textlink="">
      <xdr:nvSpPr>
        <xdr:cNvPr id="279" name="円/楕円 278"/>
        <xdr:cNvSpPr/>
      </xdr:nvSpPr>
      <xdr:spPr>
        <a:xfrm>
          <a:off x="14351000" y="1460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122482</xdr:rowOff>
    </xdr:from>
    <xdr:ext cx="762000" cy="259045"/>
    <xdr:sp macro="" textlink="">
      <xdr:nvSpPr>
        <xdr:cNvPr id="280" name="テキスト ボックス 279"/>
        <xdr:cNvSpPr txBox="1"/>
      </xdr:nvSpPr>
      <xdr:spPr>
        <a:xfrm>
          <a:off x="14020800" y="1469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73298</xdr:rowOff>
    </xdr:from>
    <xdr:to>
      <xdr:col>19</xdr:col>
      <xdr:colOff>533400</xdr:colOff>
      <xdr:row>89</xdr:row>
      <xdr:rowOff>3448</xdr:rowOff>
    </xdr:to>
    <xdr:sp macro="" textlink="">
      <xdr:nvSpPr>
        <xdr:cNvPr id="281" name="円/楕円 280"/>
        <xdr:cNvSpPr/>
      </xdr:nvSpPr>
      <xdr:spPr>
        <a:xfrm>
          <a:off x="13462000" y="1516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159675</xdr:rowOff>
    </xdr:from>
    <xdr:ext cx="762000" cy="259045"/>
    <xdr:sp macro="" textlink="">
      <xdr:nvSpPr>
        <xdr:cNvPr id="282" name="テキスト ボックス 281"/>
        <xdr:cNvSpPr txBox="1"/>
      </xdr:nvSpPr>
      <xdr:spPr>
        <a:xfrm>
          <a:off x="13131800" y="1524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前年度比</a:t>
          </a:r>
          <a:r>
            <a:rPr kumimoji="1" lang="en-US" altLang="ja-JP" sz="1000">
              <a:solidFill>
                <a:schemeClr val="dk1"/>
              </a:solidFill>
              <a:effectLst/>
              <a:latin typeface="+mn-lt"/>
              <a:ea typeface="+mn-ea"/>
              <a:cs typeface="+mn-cs"/>
            </a:rPr>
            <a:t>0.02</a:t>
          </a:r>
          <a:r>
            <a:rPr kumimoji="1" lang="ja-JP" altLang="ja-JP" sz="1000">
              <a:solidFill>
                <a:schemeClr val="dk1"/>
              </a:solidFill>
              <a:effectLst/>
              <a:latin typeface="+mn-lt"/>
              <a:ea typeface="+mn-ea"/>
              <a:cs typeface="+mn-cs"/>
            </a:rPr>
            <a:t>ポイント減少し</a:t>
          </a:r>
          <a:r>
            <a:rPr kumimoji="1" lang="en-US" altLang="ja-JP" sz="1000">
              <a:solidFill>
                <a:schemeClr val="dk1"/>
              </a:solidFill>
              <a:effectLst/>
              <a:latin typeface="+mn-lt"/>
              <a:ea typeface="+mn-ea"/>
              <a:cs typeface="+mn-cs"/>
            </a:rPr>
            <a:t>5.81</a:t>
          </a:r>
          <a:r>
            <a:rPr kumimoji="1" lang="ja-JP" altLang="ja-JP" sz="1000">
              <a:solidFill>
                <a:schemeClr val="dk1"/>
              </a:solidFill>
              <a:effectLst/>
              <a:latin typeface="+mn-lt"/>
              <a:ea typeface="+mn-ea"/>
              <a:cs typeface="+mn-cs"/>
            </a:rPr>
            <a:t>人、類似団体内平均と比較すると</a:t>
          </a:r>
          <a:r>
            <a:rPr kumimoji="1" lang="en-US" altLang="ja-JP" sz="1000">
              <a:solidFill>
                <a:schemeClr val="dk1"/>
              </a:solidFill>
              <a:effectLst/>
              <a:latin typeface="+mn-lt"/>
              <a:ea typeface="+mn-ea"/>
              <a:cs typeface="+mn-cs"/>
            </a:rPr>
            <a:t>0.43</a:t>
          </a:r>
          <a:r>
            <a:rPr kumimoji="1" lang="ja-JP" altLang="ja-JP" sz="1000">
              <a:solidFill>
                <a:schemeClr val="dk1"/>
              </a:solidFill>
              <a:effectLst/>
              <a:latin typeface="+mn-lt"/>
              <a:ea typeface="+mn-ea"/>
              <a:cs typeface="+mn-cs"/>
            </a:rPr>
            <a:t>ポイント低い結果となっている。</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年度は前年度と比較し正規職員数は</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名減となった。</a:t>
          </a:r>
          <a:endParaRPr lang="ja-JP" altLang="ja-JP" sz="1000">
            <a:effectLst/>
          </a:endParaRPr>
        </a:p>
        <a:p>
          <a:r>
            <a:rPr kumimoji="1" lang="ja-JP" altLang="ja-JP" sz="1000">
              <a:solidFill>
                <a:schemeClr val="dk1"/>
              </a:solidFill>
              <a:effectLst/>
              <a:latin typeface="+mn-lt"/>
              <a:ea typeface="+mn-ea"/>
              <a:cs typeface="+mn-cs"/>
            </a:rPr>
            <a:t>　第６次行政改革大綱では、平成</a:t>
          </a:r>
          <a:r>
            <a:rPr kumimoji="1" lang="en-US" altLang="ja-JP" sz="1000">
              <a:solidFill>
                <a:schemeClr val="dk1"/>
              </a:solidFill>
              <a:effectLst/>
              <a:latin typeface="+mn-lt"/>
              <a:ea typeface="+mn-ea"/>
              <a:cs typeface="+mn-cs"/>
            </a:rPr>
            <a:t>31</a:t>
          </a:r>
          <a:r>
            <a:rPr kumimoji="1" lang="ja-JP" altLang="ja-JP" sz="1000">
              <a:solidFill>
                <a:schemeClr val="dk1"/>
              </a:solidFill>
              <a:effectLst/>
              <a:latin typeface="+mn-lt"/>
              <a:ea typeface="+mn-ea"/>
              <a:cs typeface="+mn-cs"/>
            </a:rPr>
            <a:t>年度における総職員数（正規職員、再任用職員、嘱託職員の合計）を</a:t>
          </a:r>
          <a:r>
            <a:rPr kumimoji="1" lang="en-US" altLang="ja-JP" sz="1000">
              <a:solidFill>
                <a:schemeClr val="dk1"/>
              </a:solidFill>
              <a:effectLst/>
              <a:latin typeface="+mn-lt"/>
              <a:ea typeface="+mn-ea"/>
              <a:cs typeface="+mn-cs"/>
            </a:rPr>
            <a:t>540</a:t>
          </a:r>
          <a:r>
            <a:rPr kumimoji="1" lang="ja-JP" altLang="ja-JP" sz="1000">
              <a:solidFill>
                <a:schemeClr val="dk1"/>
              </a:solidFill>
              <a:effectLst/>
              <a:latin typeface="+mn-lt"/>
              <a:ea typeface="+mn-ea"/>
              <a:cs typeface="+mn-cs"/>
            </a:rPr>
            <a:t>人以内としており、職員数の削減に努めている。</a:t>
          </a:r>
          <a:endParaRPr lang="ja-JP" altLang="ja-JP" sz="10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2" name="直線コネクタ 311"/>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3"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4" name="直線コネクタ 313"/>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5"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6" name="直線コネクタ 315"/>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67628</xdr:rowOff>
    </xdr:from>
    <xdr:to>
      <xdr:col>24</xdr:col>
      <xdr:colOff>558800</xdr:colOff>
      <xdr:row>60</xdr:row>
      <xdr:rowOff>71649</xdr:rowOff>
    </xdr:to>
    <xdr:cxnSp macro="">
      <xdr:nvCxnSpPr>
        <xdr:cNvPr id="317" name="直線コネクタ 316"/>
        <xdr:cNvCxnSpPr/>
      </xdr:nvCxnSpPr>
      <xdr:spPr>
        <a:xfrm flipV="1">
          <a:off x="16179800" y="10354628"/>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75371</xdr:rowOff>
    </xdr:from>
    <xdr:ext cx="762000" cy="259045"/>
    <xdr:sp macro="" textlink="">
      <xdr:nvSpPr>
        <xdr:cNvPr id="318" name="定員管理の状況平均値テキスト"/>
        <xdr:cNvSpPr txBox="1"/>
      </xdr:nvSpPr>
      <xdr:spPr>
        <a:xfrm>
          <a:off x="17106900" y="10362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9" name="フローチャート : 判断 318"/>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53552</xdr:rowOff>
    </xdr:from>
    <xdr:to>
      <xdr:col>23</xdr:col>
      <xdr:colOff>406400</xdr:colOff>
      <xdr:row>60</xdr:row>
      <xdr:rowOff>71649</xdr:rowOff>
    </xdr:to>
    <xdr:cxnSp macro="">
      <xdr:nvCxnSpPr>
        <xdr:cNvPr id="320" name="直線コネクタ 319"/>
        <xdr:cNvCxnSpPr/>
      </xdr:nvCxnSpPr>
      <xdr:spPr>
        <a:xfrm>
          <a:off x="15290800" y="10340552"/>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79163</xdr:rowOff>
    </xdr:from>
    <xdr:to>
      <xdr:col>23</xdr:col>
      <xdr:colOff>457200</xdr:colOff>
      <xdr:row>61</xdr:row>
      <xdr:rowOff>9313</xdr:rowOff>
    </xdr:to>
    <xdr:sp macro="" textlink="">
      <xdr:nvSpPr>
        <xdr:cNvPr id="321" name="フローチャート : 判断 320"/>
        <xdr:cNvSpPr/>
      </xdr:nvSpPr>
      <xdr:spPr>
        <a:xfrm>
          <a:off x="16129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165540</xdr:rowOff>
    </xdr:from>
    <xdr:ext cx="736600" cy="259045"/>
    <xdr:sp macro="" textlink="">
      <xdr:nvSpPr>
        <xdr:cNvPr id="322" name="テキスト ボックス 321"/>
        <xdr:cNvSpPr txBox="1"/>
      </xdr:nvSpPr>
      <xdr:spPr>
        <a:xfrm>
          <a:off x="15798800" y="10452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47519</xdr:rowOff>
    </xdr:from>
    <xdr:to>
      <xdr:col>22</xdr:col>
      <xdr:colOff>203200</xdr:colOff>
      <xdr:row>60</xdr:row>
      <xdr:rowOff>53552</xdr:rowOff>
    </xdr:to>
    <xdr:cxnSp macro="">
      <xdr:nvCxnSpPr>
        <xdr:cNvPr id="323" name="直線コネクタ 322"/>
        <xdr:cNvCxnSpPr/>
      </xdr:nvCxnSpPr>
      <xdr:spPr>
        <a:xfrm>
          <a:off x="14401800" y="10334519"/>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4" name="フローチャート : 判断 323"/>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25" name="テキスト ボックス 324"/>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47519</xdr:rowOff>
    </xdr:from>
    <xdr:to>
      <xdr:col>21</xdr:col>
      <xdr:colOff>0</xdr:colOff>
      <xdr:row>60</xdr:row>
      <xdr:rowOff>57573</xdr:rowOff>
    </xdr:to>
    <xdr:cxnSp macro="">
      <xdr:nvCxnSpPr>
        <xdr:cNvPr id="326" name="直線コネクタ 325"/>
        <xdr:cNvCxnSpPr/>
      </xdr:nvCxnSpPr>
      <xdr:spPr>
        <a:xfrm flipV="1">
          <a:off x="13512800" y="1033451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27" name="フローチャート : 判断 326"/>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28" name="テキスト ボックス 327"/>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29" name="フローチャート : 判断 328"/>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30" name="テキスト ボックス 329"/>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16828</xdr:rowOff>
    </xdr:from>
    <xdr:to>
      <xdr:col>24</xdr:col>
      <xdr:colOff>609600</xdr:colOff>
      <xdr:row>60</xdr:row>
      <xdr:rowOff>118428</xdr:rowOff>
    </xdr:to>
    <xdr:sp macro="" textlink="">
      <xdr:nvSpPr>
        <xdr:cNvPr id="336" name="円/楕円 335"/>
        <xdr:cNvSpPr/>
      </xdr:nvSpPr>
      <xdr:spPr>
        <a:xfrm>
          <a:off x="16967200" y="103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33355</xdr:rowOff>
    </xdr:from>
    <xdr:ext cx="762000" cy="259045"/>
    <xdr:sp macro="" textlink="">
      <xdr:nvSpPr>
        <xdr:cNvPr id="337" name="定員管理の状況該当値テキスト"/>
        <xdr:cNvSpPr txBox="1"/>
      </xdr:nvSpPr>
      <xdr:spPr>
        <a:xfrm>
          <a:off x="17106900" y="101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20849</xdr:rowOff>
    </xdr:from>
    <xdr:to>
      <xdr:col>23</xdr:col>
      <xdr:colOff>457200</xdr:colOff>
      <xdr:row>60</xdr:row>
      <xdr:rowOff>122449</xdr:rowOff>
    </xdr:to>
    <xdr:sp macro="" textlink="">
      <xdr:nvSpPr>
        <xdr:cNvPr id="338" name="円/楕円 337"/>
        <xdr:cNvSpPr/>
      </xdr:nvSpPr>
      <xdr:spPr>
        <a:xfrm>
          <a:off x="16129000" y="1030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132626</xdr:rowOff>
    </xdr:from>
    <xdr:ext cx="736600" cy="259045"/>
    <xdr:sp macro="" textlink="">
      <xdr:nvSpPr>
        <xdr:cNvPr id="339" name="テキスト ボックス 338"/>
        <xdr:cNvSpPr txBox="1"/>
      </xdr:nvSpPr>
      <xdr:spPr>
        <a:xfrm>
          <a:off x="15798800" y="10076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2752</xdr:rowOff>
    </xdr:from>
    <xdr:to>
      <xdr:col>22</xdr:col>
      <xdr:colOff>254000</xdr:colOff>
      <xdr:row>60</xdr:row>
      <xdr:rowOff>104352</xdr:rowOff>
    </xdr:to>
    <xdr:sp macro="" textlink="">
      <xdr:nvSpPr>
        <xdr:cNvPr id="340" name="円/楕円 339"/>
        <xdr:cNvSpPr/>
      </xdr:nvSpPr>
      <xdr:spPr>
        <a:xfrm>
          <a:off x="152400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114529</xdr:rowOff>
    </xdr:from>
    <xdr:ext cx="762000" cy="259045"/>
    <xdr:sp macro="" textlink="">
      <xdr:nvSpPr>
        <xdr:cNvPr id="341" name="テキスト ボックス 340"/>
        <xdr:cNvSpPr txBox="1"/>
      </xdr:nvSpPr>
      <xdr:spPr>
        <a:xfrm>
          <a:off x="14909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168169</xdr:rowOff>
    </xdr:from>
    <xdr:to>
      <xdr:col>21</xdr:col>
      <xdr:colOff>50800</xdr:colOff>
      <xdr:row>60</xdr:row>
      <xdr:rowOff>98319</xdr:rowOff>
    </xdr:to>
    <xdr:sp macro="" textlink="">
      <xdr:nvSpPr>
        <xdr:cNvPr id="342" name="円/楕円 341"/>
        <xdr:cNvSpPr/>
      </xdr:nvSpPr>
      <xdr:spPr>
        <a:xfrm>
          <a:off x="14351000" y="1028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108496</xdr:rowOff>
    </xdr:from>
    <xdr:ext cx="762000" cy="259045"/>
    <xdr:sp macro="" textlink="">
      <xdr:nvSpPr>
        <xdr:cNvPr id="343" name="テキスト ボックス 342"/>
        <xdr:cNvSpPr txBox="1"/>
      </xdr:nvSpPr>
      <xdr:spPr>
        <a:xfrm>
          <a:off x="14020800" y="1005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6773</xdr:rowOff>
    </xdr:from>
    <xdr:to>
      <xdr:col>19</xdr:col>
      <xdr:colOff>533400</xdr:colOff>
      <xdr:row>60</xdr:row>
      <xdr:rowOff>108373</xdr:rowOff>
    </xdr:to>
    <xdr:sp macro="" textlink="">
      <xdr:nvSpPr>
        <xdr:cNvPr id="344" name="円/楕円 343"/>
        <xdr:cNvSpPr/>
      </xdr:nvSpPr>
      <xdr:spPr>
        <a:xfrm>
          <a:off x="13462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118550</xdr:rowOff>
    </xdr:from>
    <xdr:ext cx="762000" cy="259045"/>
    <xdr:sp macro="" textlink="">
      <xdr:nvSpPr>
        <xdr:cNvPr id="345" name="テキスト ボックス 344"/>
        <xdr:cNvSpPr txBox="1"/>
      </xdr:nvSpPr>
      <xdr:spPr>
        <a:xfrm>
          <a:off x="13131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2.7%]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　前年度比</a:t>
          </a:r>
          <a:r>
            <a:rPr kumimoji="1" lang="en-US" altLang="ja-JP" sz="1000">
              <a:solidFill>
                <a:schemeClr val="dk1"/>
              </a:solidFill>
              <a:effectLst/>
              <a:latin typeface="+mn-lt"/>
              <a:ea typeface="+mn-ea"/>
              <a:cs typeface="+mn-cs"/>
            </a:rPr>
            <a:t>1</a:t>
          </a:r>
          <a:r>
            <a:rPr kumimoji="1" lang="ja-JP" altLang="ja-JP" sz="1000">
              <a:solidFill>
                <a:schemeClr val="dk1"/>
              </a:solidFill>
              <a:effectLst/>
              <a:latin typeface="+mn-lt"/>
              <a:ea typeface="+mn-ea"/>
              <a:cs typeface="+mn-cs"/>
            </a:rPr>
            <a:t>ポイント減少し、△</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％となった。起債を極力抑制した財政運営により、</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年度は臨時財政対策債を発行せず、類似団体内順位では前年度より</a:t>
          </a:r>
          <a:r>
            <a:rPr kumimoji="1" lang="en-US" altLang="ja-JP" sz="1000">
              <a:solidFill>
                <a:schemeClr val="dk1"/>
              </a:solidFill>
              <a:effectLst/>
              <a:latin typeface="+mn-lt"/>
              <a:ea typeface="+mn-ea"/>
              <a:cs typeface="+mn-cs"/>
            </a:rPr>
            <a:t>1</a:t>
          </a:r>
          <a:r>
            <a:rPr kumimoji="1" lang="ja-JP" altLang="ja-JP" sz="1000">
              <a:solidFill>
                <a:schemeClr val="dk1"/>
              </a:solidFill>
              <a:effectLst/>
              <a:latin typeface="+mn-lt"/>
              <a:ea typeface="+mn-ea"/>
              <a:cs typeface="+mn-cs"/>
            </a:rPr>
            <a:t>つ順位をあげ</a:t>
          </a:r>
          <a:r>
            <a:rPr kumimoji="1" lang="en-US" altLang="ja-JP" sz="1000">
              <a:solidFill>
                <a:schemeClr val="dk1"/>
              </a:solidFill>
              <a:effectLst/>
              <a:latin typeface="+mn-lt"/>
              <a:ea typeface="+mn-ea"/>
              <a:cs typeface="+mn-cs"/>
            </a:rPr>
            <a:t>1</a:t>
          </a:r>
          <a:r>
            <a:rPr kumimoji="1" lang="ja-JP" altLang="ja-JP" sz="1000">
              <a:solidFill>
                <a:schemeClr val="dk1"/>
              </a:solidFill>
              <a:effectLst/>
              <a:latin typeface="+mn-lt"/>
              <a:ea typeface="+mn-ea"/>
              <a:cs typeface="+mn-cs"/>
            </a:rPr>
            <a:t>位となった。今後も臨時財政対策債の発行を抑制し、地方債残高の減少に取り組んでいく。</a:t>
          </a:r>
          <a:endParaRPr lang="ja-JP" altLang="ja-JP" sz="10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70" name="直線コネクタ 369"/>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71"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2" name="直線コネクタ 371"/>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3"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4" name="直線コネクタ 373"/>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46672</xdr:rowOff>
    </xdr:from>
    <xdr:to>
      <xdr:col>24</xdr:col>
      <xdr:colOff>558800</xdr:colOff>
      <xdr:row>36</xdr:row>
      <xdr:rowOff>106997</xdr:rowOff>
    </xdr:to>
    <xdr:cxnSp macro="">
      <xdr:nvCxnSpPr>
        <xdr:cNvPr id="375" name="直線コネクタ 374"/>
        <xdr:cNvCxnSpPr/>
      </xdr:nvCxnSpPr>
      <xdr:spPr>
        <a:xfrm flipV="1">
          <a:off x="16179800" y="6218872"/>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32720</xdr:rowOff>
    </xdr:from>
    <xdr:ext cx="762000" cy="259045"/>
    <xdr:sp macro="" textlink="">
      <xdr:nvSpPr>
        <xdr:cNvPr id="376" name="公債費負担の状況平均値テキスト"/>
        <xdr:cNvSpPr txBox="1"/>
      </xdr:nvSpPr>
      <xdr:spPr>
        <a:xfrm>
          <a:off x="17106900" y="6719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7" name="フローチャート : 判断 376"/>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106997</xdr:rowOff>
    </xdr:from>
    <xdr:to>
      <xdr:col>23</xdr:col>
      <xdr:colOff>406400</xdr:colOff>
      <xdr:row>37</xdr:row>
      <xdr:rowOff>1905</xdr:rowOff>
    </xdr:to>
    <xdr:cxnSp macro="">
      <xdr:nvCxnSpPr>
        <xdr:cNvPr id="378" name="直線コネクタ 377"/>
        <xdr:cNvCxnSpPr/>
      </xdr:nvCxnSpPr>
      <xdr:spPr>
        <a:xfrm flipV="1">
          <a:off x="15290800" y="6279197"/>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66675</xdr:rowOff>
    </xdr:from>
    <xdr:to>
      <xdr:col>23</xdr:col>
      <xdr:colOff>457200</xdr:colOff>
      <xdr:row>39</xdr:row>
      <xdr:rowOff>168275</xdr:rowOff>
    </xdr:to>
    <xdr:sp macro="" textlink="">
      <xdr:nvSpPr>
        <xdr:cNvPr id="379" name="フローチャート : 判断 378"/>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153052</xdr:rowOff>
    </xdr:from>
    <xdr:ext cx="736600" cy="259045"/>
    <xdr:sp macro="" textlink="">
      <xdr:nvSpPr>
        <xdr:cNvPr id="380" name="テキスト ボックス 379"/>
        <xdr:cNvSpPr txBox="1"/>
      </xdr:nvSpPr>
      <xdr:spPr>
        <a:xfrm>
          <a:off x="15798800" y="683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1905</xdr:rowOff>
    </xdr:from>
    <xdr:to>
      <xdr:col>22</xdr:col>
      <xdr:colOff>203200</xdr:colOff>
      <xdr:row>37</xdr:row>
      <xdr:rowOff>68263</xdr:rowOff>
    </xdr:to>
    <xdr:cxnSp macro="">
      <xdr:nvCxnSpPr>
        <xdr:cNvPr id="381" name="直線コネクタ 380"/>
        <xdr:cNvCxnSpPr/>
      </xdr:nvCxnSpPr>
      <xdr:spPr>
        <a:xfrm flipV="1">
          <a:off x="14401800" y="6345555"/>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2" name="フローチャート : 判断 381"/>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90187</xdr:rowOff>
    </xdr:from>
    <xdr:ext cx="762000" cy="259045"/>
    <xdr:sp macro="" textlink="">
      <xdr:nvSpPr>
        <xdr:cNvPr id="383" name="テキスト ボックス 382"/>
        <xdr:cNvSpPr txBox="1"/>
      </xdr:nvSpPr>
      <xdr:spPr>
        <a:xfrm>
          <a:off x="14909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68263</xdr:rowOff>
    </xdr:from>
    <xdr:to>
      <xdr:col>21</xdr:col>
      <xdr:colOff>0</xdr:colOff>
      <xdr:row>37</xdr:row>
      <xdr:rowOff>128588</xdr:rowOff>
    </xdr:to>
    <xdr:cxnSp macro="">
      <xdr:nvCxnSpPr>
        <xdr:cNvPr id="384" name="直線コネクタ 383"/>
        <xdr:cNvCxnSpPr/>
      </xdr:nvCxnSpPr>
      <xdr:spPr>
        <a:xfrm flipV="1">
          <a:off x="13512800" y="641191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5" name="フローチャート : 判断 384"/>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138447</xdr:rowOff>
    </xdr:from>
    <xdr:ext cx="762000" cy="259045"/>
    <xdr:sp macro="" textlink="">
      <xdr:nvSpPr>
        <xdr:cNvPr id="386" name="テキスト ボックス 385"/>
        <xdr:cNvSpPr txBox="1"/>
      </xdr:nvSpPr>
      <xdr:spPr>
        <a:xfrm>
          <a:off x="14020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87" name="フローチャート : 判断 386"/>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9224</xdr:rowOff>
    </xdr:from>
    <xdr:ext cx="762000" cy="259045"/>
    <xdr:sp macro="" textlink="">
      <xdr:nvSpPr>
        <xdr:cNvPr id="388" name="テキスト ボックス 387"/>
        <xdr:cNvSpPr txBox="1"/>
      </xdr:nvSpPr>
      <xdr:spPr>
        <a:xfrm>
          <a:off x="13131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35</xdr:row>
      <xdr:rowOff>167322</xdr:rowOff>
    </xdr:from>
    <xdr:to>
      <xdr:col>24</xdr:col>
      <xdr:colOff>609600</xdr:colOff>
      <xdr:row>36</xdr:row>
      <xdr:rowOff>97472</xdr:rowOff>
    </xdr:to>
    <xdr:sp macro="" textlink="">
      <xdr:nvSpPr>
        <xdr:cNvPr id="394" name="円/楕円 393"/>
        <xdr:cNvSpPr/>
      </xdr:nvSpPr>
      <xdr:spPr>
        <a:xfrm>
          <a:off x="16967200" y="61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88599</xdr:rowOff>
    </xdr:from>
    <xdr:ext cx="762000" cy="259045"/>
    <xdr:sp macro="" textlink="">
      <xdr:nvSpPr>
        <xdr:cNvPr id="395" name="公債費負担の状況該当値テキスト"/>
        <xdr:cNvSpPr txBox="1"/>
      </xdr:nvSpPr>
      <xdr:spPr>
        <a:xfrm>
          <a:off x="17106900" y="608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56197</xdr:rowOff>
    </xdr:from>
    <xdr:to>
      <xdr:col>23</xdr:col>
      <xdr:colOff>457200</xdr:colOff>
      <xdr:row>36</xdr:row>
      <xdr:rowOff>157797</xdr:rowOff>
    </xdr:to>
    <xdr:sp macro="" textlink="">
      <xdr:nvSpPr>
        <xdr:cNvPr id="396" name="円/楕円 395"/>
        <xdr:cNvSpPr/>
      </xdr:nvSpPr>
      <xdr:spPr>
        <a:xfrm>
          <a:off x="16129000" y="622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34</xdr:row>
      <xdr:rowOff>167974</xdr:rowOff>
    </xdr:from>
    <xdr:ext cx="736600" cy="259045"/>
    <xdr:sp macro="" textlink="">
      <xdr:nvSpPr>
        <xdr:cNvPr id="397" name="テキスト ボックス 396"/>
        <xdr:cNvSpPr txBox="1"/>
      </xdr:nvSpPr>
      <xdr:spPr>
        <a:xfrm>
          <a:off x="15798800" y="5997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122555</xdr:rowOff>
    </xdr:from>
    <xdr:to>
      <xdr:col>22</xdr:col>
      <xdr:colOff>254000</xdr:colOff>
      <xdr:row>37</xdr:row>
      <xdr:rowOff>52705</xdr:rowOff>
    </xdr:to>
    <xdr:sp macro="" textlink="">
      <xdr:nvSpPr>
        <xdr:cNvPr id="398" name="円/楕円 397"/>
        <xdr:cNvSpPr/>
      </xdr:nvSpPr>
      <xdr:spPr>
        <a:xfrm>
          <a:off x="152400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62882</xdr:rowOff>
    </xdr:from>
    <xdr:ext cx="762000" cy="259045"/>
    <xdr:sp macro="" textlink="">
      <xdr:nvSpPr>
        <xdr:cNvPr id="399" name="テキスト ボックス 398"/>
        <xdr:cNvSpPr txBox="1"/>
      </xdr:nvSpPr>
      <xdr:spPr>
        <a:xfrm>
          <a:off x="14909800" y="606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17463</xdr:rowOff>
    </xdr:from>
    <xdr:to>
      <xdr:col>21</xdr:col>
      <xdr:colOff>50800</xdr:colOff>
      <xdr:row>37</xdr:row>
      <xdr:rowOff>119063</xdr:rowOff>
    </xdr:to>
    <xdr:sp macro="" textlink="">
      <xdr:nvSpPr>
        <xdr:cNvPr id="400" name="円/楕円 399"/>
        <xdr:cNvSpPr/>
      </xdr:nvSpPr>
      <xdr:spPr>
        <a:xfrm>
          <a:off x="14351000" y="63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129240</xdr:rowOff>
    </xdr:from>
    <xdr:ext cx="762000" cy="259045"/>
    <xdr:sp macro="" textlink="">
      <xdr:nvSpPr>
        <xdr:cNvPr id="401" name="テキスト ボックス 400"/>
        <xdr:cNvSpPr txBox="1"/>
      </xdr:nvSpPr>
      <xdr:spPr>
        <a:xfrm>
          <a:off x="14020800" y="612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77788</xdr:rowOff>
    </xdr:from>
    <xdr:to>
      <xdr:col>19</xdr:col>
      <xdr:colOff>533400</xdr:colOff>
      <xdr:row>38</xdr:row>
      <xdr:rowOff>7938</xdr:rowOff>
    </xdr:to>
    <xdr:sp macro="" textlink="">
      <xdr:nvSpPr>
        <xdr:cNvPr id="402" name="円/楕円 401"/>
        <xdr:cNvSpPr/>
      </xdr:nvSpPr>
      <xdr:spPr>
        <a:xfrm>
          <a:off x="13462000" y="642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18115</xdr:rowOff>
    </xdr:from>
    <xdr:ext cx="762000" cy="259045"/>
    <xdr:sp macro="" textlink="">
      <xdr:nvSpPr>
        <xdr:cNvPr id="403" name="テキスト ボックス 402"/>
        <xdr:cNvSpPr txBox="1"/>
      </xdr:nvSpPr>
      <xdr:spPr>
        <a:xfrm>
          <a:off x="13131800" y="619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引き続き福生市では将来負担比率は</a:t>
          </a:r>
          <a:r>
            <a:rPr lang="en-US" altLang="ja-JP" sz="1100" b="0" i="0">
              <a:solidFill>
                <a:schemeClr val="dk1"/>
              </a:solidFill>
              <a:effectLst/>
              <a:latin typeface="+mn-lt"/>
              <a:ea typeface="+mn-ea"/>
              <a:cs typeface="+mn-cs"/>
            </a:rPr>
            <a:t>0</a:t>
          </a:r>
          <a:r>
            <a:rPr lang="ja-JP" altLang="ja-JP" sz="1100" b="0" i="0">
              <a:solidFill>
                <a:schemeClr val="dk1"/>
              </a:solidFill>
              <a:effectLst/>
              <a:latin typeface="+mn-lt"/>
              <a:ea typeface="+mn-ea"/>
              <a:cs typeface="+mn-cs"/>
            </a:rPr>
            <a:t>％を下回っており</a:t>
          </a:r>
          <a:r>
            <a:rPr kumimoji="1" lang="ja-JP" altLang="ja-JP" sz="1100">
              <a:solidFill>
                <a:schemeClr val="dk1"/>
              </a:solidFill>
              <a:effectLst/>
              <a:latin typeface="+mn-lt"/>
              <a:ea typeface="+mn-ea"/>
              <a:cs typeface="+mn-cs"/>
            </a:rPr>
            <a:t>、類似団体内順位でも前年同様</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位となっている。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都市基盤整備の際は、各種補助金を積極的に活用するなど地方債や一般財源の抑制を図っているが、今後も世代間の負担の公平化等も考慮しつつ、将来負担の健全化に努めていく。</a:t>
          </a:r>
          <a:endParaRPr lang="ja-JP" altLang="ja-JP">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2" name="直線コネクタ 431"/>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3"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4" name="直線コネクタ 433"/>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4123</xdr:rowOff>
    </xdr:from>
    <xdr:ext cx="762000" cy="259045"/>
    <xdr:sp macro="" textlink="">
      <xdr:nvSpPr>
        <xdr:cNvPr id="437" name="将来負担の状況平均値テキスト"/>
        <xdr:cNvSpPr txBox="1"/>
      </xdr:nvSpPr>
      <xdr:spPr>
        <a:xfrm>
          <a:off x="17106900" y="2575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8" name="フローチャート : 判断 437"/>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18373</xdr:rowOff>
    </xdr:from>
    <xdr:to>
      <xdr:col>23</xdr:col>
      <xdr:colOff>457200</xdr:colOff>
      <xdr:row>15</xdr:row>
      <xdr:rowOff>119973</xdr:rowOff>
    </xdr:to>
    <xdr:sp macro="" textlink="">
      <xdr:nvSpPr>
        <xdr:cNvPr id="439" name="フローチャート : 判断 438"/>
        <xdr:cNvSpPr/>
      </xdr:nvSpPr>
      <xdr:spPr>
        <a:xfrm>
          <a:off x="16129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130150</xdr:rowOff>
    </xdr:from>
    <xdr:ext cx="736600" cy="259045"/>
    <xdr:sp macro="" textlink="">
      <xdr:nvSpPr>
        <xdr:cNvPr id="440" name="テキスト ボックス 439"/>
        <xdr:cNvSpPr txBox="1"/>
      </xdr:nvSpPr>
      <xdr:spPr>
        <a:xfrm>
          <a:off x="15798800" y="2359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117306</xdr:rowOff>
    </xdr:from>
    <xdr:to>
      <xdr:col>22</xdr:col>
      <xdr:colOff>254000</xdr:colOff>
      <xdr:row>16</xdr:row>
      <xdr:rowOff>47456</xdr:rowOff>
    </xdr:to>
    <xdr:sp macro="" textlink="">
      <xdr:nvSpPr>
        <xdr:cNvPr id="441" name="フローチャート : 判断 440"/>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42" name="テキスト ボックス 441"/>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152696</xdr:rowOff>
    </xdr:from>
    <xdr:to>
      <xdr:col>21</xdr:col>
      <xdr:colOff>50800</xdr:colOff>
      <xdr:row>16</xdr:row>
      <xdr:rowOff>82846</xdr:rowOff>
    </xdr:to>
    <xdr:sp macro="" textlink="">
      <xdr:nvSpPr>
        <xdr:cNvPr id="443" name="フローチャート : 判断 442"/>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44" name="テキスト ボックス 443"/>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45" name="フローチャート : 判断 444"/>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46" name="テキスト ボックス 445"/>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東京都福生市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58,554
55,195
10.16
26,689,464
25,576,518
1,112,086
11,558,424
7,257,765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人件費の割合は前年度比</a:t>
          </a:r>
          <a:r>
            <a:rPr kumimoji="1" lang="en-US" altLang="ja-JP" sz="1000">
              <a:solidFill>
                <a:schemeClr val="dk1"/>
              </a:solidFill>
              <a:effectLst/>
              <a:latin typeface="+mn-lt"/>
              <a:ea typeface="+mn-ea"/>
              <a:cs typeface="+mn-cs"/>
            </a:rPr>
            <a:t>0.9</a:t>
          </a:r>
          <a:r>
            <a:rPr kumimoji="1" lang="ja-JP" altLang="ja-JP" sz="1000">
              <a:solidFill>
                <a:schemeClr val="dk1"/>
              </a:solidFill>
              <a:effectLst/>
              <a:latin typeface="+mn-lt"/>
              <a:ea typeface="+mn-ea"/>
              <a:cs typeface="+mn-cs"/>
            </a:rPr>
            <a:t>ポイント増の</a:t>
          </a:r>
          <a:r>
            <a:rPr kumimoji="1" lang="en-US" altLang="ja-JP" sz="1000">
              <a:solidFill>
                <a:schemeClr val="dk1"/>
              </a:solidFill>
              <a:effectLst/>
              <a:latin typeface="+mn-lt"/>
              <a:ea typeface="+mn-ea"/>
              <a:cs typeface="+mn-cs"/>
            </a:rPr>
            <a:t>26.7</a:t>
          </a:r>
          <a:r>
            <a:rPr kumimoji="1" lang="ja-JP" altLang="ja-JP" sz="1000">
              <a:solidFill>
                <a:schemeClr val="dk1"/>
              </a:solidFill>
              <a:effectLst/>
              <a:latin typeface="+mn-lt"/>
              <a:ea typeface="+mn-ea"/>
              <a:cs typeface="+mn-cs"/>
            </a:rPr>
            <a:t>％となった。支出は職員給や</a:t>
          </a:r>
          <a:r>
            <a:rPr kumimoji="1" lang="ja-JP" altLang="en-US" sz="1000">
              <a:solidFill>
                <a:schemeClr val="dk1"/>
              </a:solidFill>
              <a:effectLst/>
              <a:latin typeface="+mn-lt"/>
              <a:ea typeface="+mn-ea"/>
              <a:cs typeface="+mn-cs"/>
            </a:rPr>
            <a:t>地方公務員</a:t>
          </a:r>
          <a:r>
            <a:rPr kumimoji="1" lang="ja-JP" altLang="ja-JP" sz="1000">
              <a:solidFill>
                <a:schemeClr val="dk1"/>
              </a:solidFill>
              <a:effectLst/>
              <a:latin typeface="+mn-lt"/>
              <a:ea typeface="+mn-ea"/>
              <a:cs typeface="+mn-cs"/>
            </a:rPr>
            <a:t>共済組合等負担金、退職</a:t>
          </a:r>
          <a:r>
            <a:rPr kumimoji="1" lang="ja-JP" altLang="en-US" sz="1000">
              <a:solidFill>
                <a:schemeClr val="dk1"/>
              </a:solidFill>
              <a:effectLst/>
              <a:latin typeface="+mn-lt"/>
              <a:ea typeface="+mn-ea"/>
              <a:cs typeface="+mn-cs"/>
            </a:rPr>
            <a:t>手当組合負担金</a:t>
          </a:r>
          <a:r>
            <a:rPr kumimoji="1" lang="ja-JP" altLang="ja-JP" sz="1000">
              <a:solidFill>
                <a:schemeClr val="dk1"/>
              </a:solidFill>
              <a:effectLst/>
              <a:latin typeface="+mn-lt"/>
              <a:ea typeface="+mn-ea"/>
              <a:cs typeface="+mn-cs"/>
            </a:rPr>
            <a:t>の減に伴い前年度を下回ったが、分母にあたる経常一般財源がそれ以上に前年度を下回ったため、全体的な人件費の割合は増加した。</a:t>
          </a:r>
          <a:endParaRPr lang="ja-JP" altLang="ja-JP" sz="1000">
            <a:effectLst/>
          </a:endParaRPr>
        </a:p>
        <a:p>
          <a:r>
            <a:rPr kumimoji="1" lang="ja-JP" altLang="ja-JP" sz="1000">
              <a:solidFill>
                <a:schemeClr val="dk1"/>
              </a:solidFill>
              <a:effectLst/>
              <a:latin typeface="+mn-lt"/>
              <a:ea typeface="+mn-ea"/>
              <a:cs typeface="+mn-cs"/>
            </a:rPr>
            <a:t>　類似団体内平均、全国平均、東京都平均いずれと比較しても福生市の人件費割合は高い傾向にある。事務事業の改善や見直しによる業務の効率化、職員の定員適正化を図り人件費の抑制に努めていく。</a:t>
          </a:r>
          <a:endParaRPr lang="ja-JP" altLang="ja-JP" sz="10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130266</xdr:rowOff>
    </xdr:from>
    <xdr:to>
      <xdr:col>7</xdr:col>
      <xdr:colOff>15875</xdr:colOff>
      <xdr:row>37</xdr:row>
      <xdr:rowOff>17599</xdr:rowOff>
    </xdr:to>
    <xdr:cxnSp macro="">
      <xdr:nvCxnSpPr>
        <xdr:cNvPr id="68" name="直線コネクタ 67"/>
        <xdr:cNvCxnSpPr/>
      </xdr:nvCxnSpPr>
      <xdr:spPr>
        <a:xfrm>
          <a:off x="3987800" y="6302466"/>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162940</xdr:rowOff>
    </xdr:from>
    <xdr:ext cx="762000" cy="259045"/>
    <xdr:sp macro="" textlink="">
      <xdr:nvSpPr>
        <xdr:cNvPr id="69" name="人件費平均値テキスト"/>
        <xdr:cNvSpPr txBox="1"/>
      </xdr:nvSpPr>
      <xdr:spPr>
        <a:xfrm>
          <a:off x="4914900" y="5992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130266</xdr:rowOff>
    </xdr:from>
    <xdr:to>
      <xdr:col>5</xdr:col>
      <xdr:colOff>549275</xdr:colOff>
      <xdr:row>37</xdr:row>
      <xdr:rowOff>50256</xdr:rowOff>
    </xdr:to>
    <xdr:cxnSp macro="">
      <xdr:nvCxnSpPr>
        <xdr:cNvPr id="71" name="直線コネクタ 70"/>
        <xdr:cNvCxnSpPr/>
      </xdr:nvCxnSpPr>
      <xdr:spPr>
        <a:xfrm flipV="1">
          <a:off x="3098800" y="630246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2" name="フローチャート : 判断 71"/>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3" name="テキスト ボックス 72"/>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50256</xdr:rowOff>
    </xdr:from>
    <xdr:to>
      <xdr:col>4</xdr:col>
      <xdr:colOff>346075</xdr:colOff>
      <xdr:row>37</xdr:row>
      <xdr:rowOff>76381</xdr:rowOff>
    </xdr:to>
    <xdr:cxnSp macro="">
      <xdr:nvCxnSpPr>
        <xdr:cNvPr id="74" name="直線コネクタ 73"/>
        <xdr:cNvCxnSpPr/>
      </xdr:nvCxnSpPr>
      <xdr:spPr>
        <a:xfrm flipV="1">
          <a:off x="2209800" y="63939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146413</xdr:rowOff>
    </xdr:from>
    <xdr:to>
      <xdr:col>4</xdr:col>
      <xdr:colOff>396875</xdr:colOff>
      <xdr:row>36</xdr:row>
      <xdr:rowOff>76563</xdr:rowOff>
    </xdr:to>
    <xdr:sp macro="" textlink="">
      <xdr:nvSpPr>
        <xdr:cNvPr id="75" name="フローチャート : 判断 74"/>
        <xdr:cNvSpPr/>
      </xdr:nvSpPr>
      <xdr:spPr>
        <a:xfrm>
          <a:off x="3048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86740</xdr:rowOff>
    </xdr:from>
    <xdr:ext cx="762000" cy="259045"/>
    <xdr:sp macro="" textlink="">
      <xdr:nvSpPr>
        <xdr:cNvPr id="76" name="テキスト ボックス 75"/>
        <xdr:cNvSpPr txBox="1"/>
      </xdr:nvSpPr>
      <xdr:spPr>
        <a:xfrm>
          <a:off x="2717800" y="591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43724</xdr:rowOff>
    </xdr:from>
    <xdr:to>
      <xdr:col>3</xdr:col>
      <xdr:colOff>142875</xdr:colOff>
      <xdr:row>37</xdr:row>
      <xdr:rowOff>76381</xdr:rowOff>
    </xdr:to>
    <xdr:cxnSp macro="">
      <xdr:nvCxnSpPr>
        <xdr:cNvPr id="77" name="直線コネクタ 76"/>
        <xdr:cNvCxnSpPr/>
      </xdr:nvCxnSpPr>
      <xdr:spPr>
        <a:xfrm>
          <a:off x="1320800" y="63873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139881</xdr:rowOff>
    </xdr:from>
    <xdr:to>
      <xdr:col>3</xdr:col>
      <xdr:colOff>193675</xdr:colOff>
      <xdr:row>36</xdr:row>
      <xdr:rowOff>70031</xdr:rowOff>
    </xdr:to>
    <xdr:sp macro="" textlink="">
      <xdr:nvSpPr>
        <xdr:cNvPr id="78" name="フローチャート : 判断 77"/>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80208</xdr:rowOff>
    </xdr:from>
    <xdr:ext cx="762000" cy="259045"/>
    <xdr:sp macro="" textlink="">
      <xdr:nvSpPr>
        <xdr:cNvPr id="79" name="テキスト ボックス 78"/>
        <xdr:cNvSpPr txBox="1"/>
      </xdr:nvSpPr>
      <xdr:spPr>
        <a:xfrm>
          <a:off x="1828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80" name="フローチャート :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138991</xdr:rowOff>
    </xdr:from>
    <xdr:ext cx="762000" cy="259045"/>
    <xdr:sp macro="" textlink="">
      <xdr:nvSpPr>
        <xdr:cNvPr id="81" name="テキスト ボックス 80"/>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138249</xdr:rowOff>
    </xdr:from>
    <xdr:to>
      <xdr:col>7</xdr:col>
      <xdr:colOff>66675</xdr:colOff>
      <xdr:row>37</xdr:row>
      <xdr:rowOff>68399</xdr:rowOff>
    </xdr:to>
    <xdr:sp macro="" textlink="">
      <xdr:nvSpPr>
        <xdr:cNvPr id="87" name="円/楕円 86"/>
        <xdr:cNvSpPr/>
      </xdr:nvSpPr>
      <xdr:spPr>
        <a:xfrm>
          <a:off x="4775200" y="631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110326</xdr:rowOff>
    </xdr:from>
    <xdr:ext cx="762000" cy="259045"/>
    <xdr:sp macro="" textlink="">
      <xdr:nvSpPr>
        <xdr:cNvPr id="88" name="人件費該当値テキスト"/>
        <xdr:cNvSpPr txBox="1"/>
      </xdr:nvSpPr>
      <xdr:spPr>
        <a:xfrm>
          <a:off x="4914900" y="628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79466</xdr:rowOff>
    </xdr:from>
    <xdr:to>
      <xdr:col>5</xdr:col>
      <xdr:colOff>600075</xdr:colOff>
      <xdr:row>37</xdr:row>
      <xdr:rowOff>9616</xdr:rowOff>
    </xdr:to>
    <xdr:sp macro="" textlink="">
      <xdr:nvSpPr>
        <xdr:cNvPr id="89" name="円/楕円 88"/>
        <xdr:cNvSpPr/>
      </xdr:nvSpPr>
      <xdr:spPr>
        <a:xfrm>
          <a:off x="3937000" y="62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165843</xdr:rowOff>
    </xdr:from>
    <xdr:ext cx="736600" cy="259045"/>
    <xdr:sp macro="" textlink="">
      <xdr:nvSpPr>
        <xdr:cNvPr id="90" name="テキスト ボックス 89"/>
        <xdr:cNvSpPr txBox="1"/>
      </xdr:nvSpPr>
      <xdr:spPr>
        <a:xfrm>
          <a:off x="3606800" y="6338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170906</xdr:rowOff>
    </xdr:from>
    <xdr:to>
      <xdr:col>4</xdr:col>
      <xdr:colOff>396875</xdr:colOff>
      <xdr:row>37</xdr:row>
      <xdr:rowOff>101056</xdr:rowOff>
    </xdr:to>
    <xdr:sp macro="" textlink="">
      <xdr:nvSpPr>
        <xdr:cNvPr id="91" name="円/楕円 90"/>
        <xdr:cNvSpPr/>
      </xdr:nvSpPr>
      <xdr:spPr>
        <a:xfrm>
          <a:off x="3048000" y="634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85833</xdr:rowOff>
    </xdr:from>
    <xdr:ext cx="762000" cy="259045"/>
    <xdr:sp macro="" textlink="">
      <xdr:nvSpPr>
        <xdr:cNvPr id="92" name="テキスト ボックス 91"/>
        <xdr:cNvSpPr txBox="1"/>
      </xdr:nvSpPr>
      <xdr:spPr>
        <a:xfrm>
          <a:off x="2717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25581</xdr:rowOff>
    </xdr:from>
    <xdr:to>
      <xdr:col>3</xdr:col>
      <xdr:colOff>193675</xdr:colOff>
      <xdr:row>37</xdr:row>
      <xdr:rowOff>127181</xdr:rowOff>
    </xdr:to>
    <xdr:sp macro="" textlink="">
      <xdr:nvSpPr>
        <xdr:cNvPr id="93" name="円/楕円 92"/>
        <xdr:cNvSpPr/>
      </xdr:nvSpPr>
      <xdr:spPr>
        <a:xfrm>
          <a:off x="2159000" y="636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111958</xdr:rowOff>
    </xdr:from>
    <xdr:ext cx="762000" cy="259045"/>
    <xdr:sp macro="" textlink="">
      <xdr:nvSpPr>
        <xdr:cNvPr id="94" name="テキスト ボックス 93"/>
        <xdr:cNvSpPr txBox="1"/>
      </xdr:nvSpPr>
      <xdr:spPr>
        <a:xfrm>
          <a:off x="1828800" y="6455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164374</xdr:rowOff>
    </xdr:from>
    <xdr:to>
      <xdr:col>1</xdr:col>
      <xdr:colOff>676275</xdr:colOff>
      <xdr:row>37</xdr:row>
      <xdr:rowOff>94524</xdr:rowOff>
    </xdr:to>
    <xdr:sp macro="" textlink="">
      <xdr:nvSpPr>
        <xdr:cNvPr id="95" name="円/楕円 94"/>
        <xdr:cNvSpPr/>
      </xdr:nvSpPr>
      <xdr:spPr>
        <a:xfrm>
          <a:off x="1270000" y="633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79301</xdr:rowOff>
    </xdr:from>
    <xdr:ext cx="762000" cy="259045"/>
    <xdr:sp macro="" textlink="">
      <xdr:nvSpPr>
        <xdr:cNvPr id="96" name="テキスト ボックス 95"/>
        <xdr:cNvSpPr txBox="1"/>
      </xdr:nvSpPr>
      <xdr:spPr>
        <a:xfrm>
          <a:off x="939800" y="642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前年度比</a:t>
          </a:r>
          <a:r>
            <a:rPr kumimoji="1" lang="en-US" altLang="ja-JP" sz="1000">
              <a:solidFill>
                <a:schemeClr val="dk1"/>
              </a:solidFill>
              <a:effectLst/>
              <a:latin typeface="+mn-lt"/>
              <a:ea typeface="+mn-ea"/>
              <a:cs typeface="+mn-cs"/>
            </a:rPr>
            <a:t>1.4</a:t>
          </a:r>
          <a:r>
            <a:rPr kumimoji="1" lang="ja-JP" altLang="ja-JP" sz="1000">
              <a:solidFill>
                <a:schemeClr val="dk1"/>
              </a:solidFill>
              <a:effectLst/>
              <a:latin typeface="+mn-lt"/>
              <a:ea typeface="+mn-ea"/>
              <a:cs typeface="+mn-cs"/>
            </a:rPr>
            <a:t>ポイントの増、類似団体内平均より</a:t>
          </a:r>
          <a:r>
            <a:rPr kumimoji="1" lang="en-US" altLang="ja-JP" sz="1000">
              <a:solidFill>
                <a:schemeClr val="dk1"/>
              </a:solidFill>
              <a:effectLst/>
              <a:latin typeface="+mn-lt"/>
              <a:ea typeface="+mn-ea"/>
              <a:cs typeface="+mn-cs"/>
            </a:rPr>
            <a:t>1.5</a:t>
          </a:r>
          <a:r>
            <a:rPr kumimoji="1" lang="ja-JP" altLang="ja-JP" sz="1000">
              <a:solidFill>
                <a:schemeClr val="dk1"/>
              </a:solidFill>
              <a:effectLst/>
              <a:latin typeface="+mn-lt"/>
              <a:ea typeface="+mn-ea"/>
              <a:cs typeface="+mn-cs"/>
            </a:rPr>
            <a:t>ポイント高い</a:t>
          </a:r>
          <a:r>
            <a:rPr kumimoji="1" lang="en-US" altLang="ja-JP" sz="1000">
              <a:solidFill>
                <a:schemeClr val="dk1"/>
              </a:solidFill>
              <a:effectLst/>
              <a:latin typeface="+mn-lt"/>
              <a:ea typeface="+mn-ea"/>
              <a:cs typeface="+mn-cs"/>
            </a:rPr>
            <a:t>17.3</a:t>
          </a:r>
          <a:r>
            <a:rPr kumimoji="1" lang="ja-JP" altLang="ja-JP" sz="1000">
              <a:solidFill>
                <a:schemeClr val="dk1"/>
              </a:solidFill>
              <a:effectLst/>
              <a:latin typeface="+mn-lt"/>
              <a:ea typeface="+mn-ea"/>
              <a:cs typeface="+mn-cs"/>
            </a:rPr>
            <a:t>となった。</a:t>
          </a:r>
          <a:endParaRPr lang="ja-JP" altLang="ja-JP" sz="1000">
            <a:effectLst/>
          </a:endParaRPr>
        </a:p>
        <a:p>
          <a:r>
            <a:rPr kumimoji="1" lang="ja-JP" altLang="ja-JP" sz="1000">
              <a:solidFill>
                <a:schemeClr val="dk1"/>
              </a:solidFill>
              <a:effectLst/>
              <a:latin typeface="+mn-lt"/>
              <a:ea typeface="+mn-ea"/>
              <a:cs typeface="+mn-cs"/>
            </a:rPr>
            <a:t>　物件費においても前年度より支出は低くなっているが、分母となる経常一般財源の減に伴い数値は上昇する結果となった。</a:t>
          </a:r>
          <a:endParaRPr lang="ja-JP" altLang="ja-JP" sz="1000">
            <a:effectLst/>
          </a:endParaRPr>
        </a:p>
        <a:p>
          <a:r>
            <a:rPr kumimoji="1" lang="ja-JP" altLang="ja-JP" sz="1000">
              <a:solidFill>
                <a:schemeClr val="dk1"/>
              </a:solidFill>
              <a:effectLst/>
              <a:latin typeface="+mn-lt"/>
              <a:ea typeface="+mn-ea"/>
              <a:cs typeface="+mn-cs"/>
            </a:rPr>
            <a:t>　物件費のおよそ３分の２は各種委託料が占めており、施設やシステムの保守委託から各事業の事業・事務委託等内容は様々である。委託内容の見直しや、事務事業の改善・効率化に伴う新規委託の実施等、行政コストの効率化に努め財政運営の適正化を図っていく。</a:t>
          </a:r>
          <a:endParaRPr lang="ja-JP" altLang="ja-JP" sz="10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94996</xdr:rowOff>
    </xdr:from>
    <xdr:to>
      <xdr:col>24</xdr:col>
      <xdr:colOff>31750</xdr:colOff>
      <xdr:row>17</xdr:row>
      <xdr:rowOff>51562</xdr:rowOff>
    </xdr:to>
    <xdr:cxnSp macro="">
      <xdr:nvCxnSpPr>
        <xdr:cNvPr id="127" name="直線コネクタ 126"/>
        <xdr:cNvCxnSpPr/>
      </xdr:nvCxnSpPr>
      <xdr:spPr>
        <a:xfrm>
          <a:off x="15671800" y="2838196"/>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51579</xdr:rowOff>
    </xdr:from>
    <xdr:ext cx="762000" cy="259045"/>
    <xdr:sp macro="" textlink="">
      <xdr:nvSpPr>
        <xdr:cNvPr id="128" name="物件費平均値テキスト"/>
        <xdr:cNvSpPr txBox="1"/>
      </xdr:nvSpPr>
      <xdr:spPr>
        <a:xfrm>
          <a:off x="16598900" y="262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94996</xdr:rowOff>
    </xdr:from>
    <xdr:to>
      <xdr:col>22</xdr:col>
      <xdr:colOff>565150</xdr:colOff>
      <xdr:row>16</xdr:row>
      <xdr:rowOff>131572</xdr:rowOff>
    </xdr:to>
    <xdr:cxnSp macro="">
      <xdr:nvCxnSpPr>
        <xdr:cNvPr id="130" name="直線コネクタ 129"/>
        <xdr:cNvCxnSpPr/>
      </xdr:nvCxnSpPr>
      <xdr:spPr>
        <a:xfrm flipV="1">
          <a:off x="14782800" y="28381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151638</xdr:rowOff>
    </xdr:from>
    <xdr:to>
      <xdr:col>22</xdr:col>
      <xdr:colOff>615950</xdr:colOff>
      <xdr:row>16</xdr:row>
      <xdr:rowOff>81788</xdr:rowOff>
    </xdr:to>
    <xdr:sp macro="" textlink="">
      <xdr:nvSpPr>
        <xdr:cNvPr id="131" name="フローチャート : 判断 130"/>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91965</xdr:rowOff>
    </xdr:from>
    <xdr:ext cx="736600" cy="259045"/>
    <xdr:sp macro="" textlink="">
      <xdr:nvSpPr>
        <xdr:cNvPr id="132" name="テキスト ボックス 131"/>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131572</xdr:rowOff>
    </xdr:from>
    <xdr:to>
      <xdr:col>21</xdr:col>
      <xdr:colOff>361950</xdr:colOff>
      <xdr:row>16</xdr:row>
      <xdr:rowOff>149860</xdr:rowOff>
    </xdr:to>
    <xdr:cxnSp macro="">
      <xdr:nvCxnSpPr>
        <xdr:cNvPr id="133" name="直線コネクタ 132"/>
        <xdr:cNvCxnSpPr/>
      </xdr:nvCxnSpPr>
      <xdr:spPr>
        <a:xfrm flipV="1">
          <a:off x="13893800" y="28747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4" name="フローチャート : 判断 133"/>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37101</xdr:rowOff>
    </xdr:from>
    <xdr:ext cx="762000" cy="259045"/>
    <xdr:sp macro="" textlink="">
      <xdr:nvSpPr>
        <xdr:cNvPr id="135" name="テキスト ボックス 134"/>
        <xdr:cNvSpPr txBox="1"/>
      </xdr:nvSpPr>
      <xdr:spPr>
        <a:xfrm>
          <a:off x="14401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76708</xdr:rowOff>
    </xdr:from>
    <xdr:to>
      <xdr:col>20</xdr:col>
      <xdr:colOff>158750</xdr:colOff>
      <xdr:row>16</xdr:row>
      <xdr:rowOff>149860</xdr:rowOff>
    </xdr:to>
    <xdr:cxnSp macro="">
      <xdr:nvCxnSpPr>
        <xdr:cNvPr id="136" name="直線コネクタ 135"/>
        <xdr:cNvCxnSpPr/>
      </xdr:nvCxnSpPr>
      <xdr:spPr>
        <a:xfrm>
          <a:off x="13004800" y="281990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32766</xdr:rowOff>
    </xdr:from>
    <xdr:to>
      <xdr:col>20</xdr:col>
      <xdr:colOff>209550</xdr:colOff>
      <xdr:row>15</xdr:row>
      <xdr:rowOff>134366</xdr:rowOff>
    </xdr:to>
    <xdr:sp macro="" textlink="">
      <xdr:nvSpPr>
        <xdr:cNvPr id="137" name="フローチャート : 判断 136"/>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144543</xdr:rowOff>
    </xdr:from>
    <xdr:ext cx="762000" cy="259045"/>
    <xdr:sp macro="" textlink="">
      <xdr:nvSpPr>
        <xdr:cNvPr id="138" name="テキスト ボックス 137"/>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9" name="フローチャート : 判断 138"/>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40" name="テキスト ボックス 139"/>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762</xdr:rowOff>
    </xdr:from>
    <xdr:to>
      <xdr:col>24</xdr:col>
      <xdr:colOff>82550</xdr:colOff>
      <xdr:row>17</xdr:row>
      <xdr:rowOff>102362</xdr:rowOff>
    </xdr:to>
    <xdr:sp macro="" textlink="">
      <xdr:nvSpPr>
        <xdr:cNvPr id="146" name="円/楕円 145"/>
        <xdr:cNvSpPr/>
      </xdr:nvSpPr>
      <xdr:spPr>
        <a:xfrm>
          <a:off x="164592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144289</xdr:rowOff>
    </xdr:from>
    <xdr:ext cx="762000" cy="259045"/>
    <xdr:sp macro="" textlink="">
      <xdr:nvSpPr>
        <xdr:cNvPr id="147" name="物件費該当値テキスト"/>
        <xdr:cNvSpPr txBox="1"/>
      </xdr:nvSpPr>
      <xdr:spPr>
        <a:xfrm>
          <a:off x="165989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44196</xdr:rowOff>
    </xdr:from>
    <xdr:to>
      <xdr:col>22</xdr:col>
      <xdr:colOff>615950</xdr:colOff>
      <xdr:row>16</xdr:row>
      <xdr:rowOff>145796</xdr:rowOff>
    </xdr:to>
    <xdr:sp macro="" textlink="">
      <xdr:nvSpPr>
        <xdr:cNvPr id="148" name="円/楕円 147"/>
        <xdr:cNvSpPr/>
      </xdr:nvSpPr>
      <xdr:spPr>
        <a:xfrm>
          <a:off x="15621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130573</xdr:rowOff>
    </xdr:from>
    <xdr:ext cx="736600" cy="259045"/>
    <xdr:sp macro="" textlink="">
      <xdr:nvSpPr>
        <xdr:cNvPr id="149" name="テキスト ボックス 148"/>
        <xdr:cNvSpPr txBox="1"/>
      </xdr:nvSpPr>
      <xdr:spPr>
        <a:xfrm>
          <a:off x="15290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80772</xdr:rowOff>
    </xdr:from>
    <xdr:to>
      <xdr:col>21</xdr:col>
      <xdr:colOff>412750</xdr:colOff>
      <xdr:row>17</xdr:row>
      <xdr:rowOff>10922</xdr:rowOff>
    </xdr:to>
    <xdr:sp macro="" textlink="">
      <xdr:nvSpPr>
        <xdr:cNvPr id="150" name="円/楕円 149"/>
        <xdr:cNvSpPr/>
      </xdr:nvSpPr>
      <xdr:spPr>
        <a:xfrm>
          <a:off x="14732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167149</xdr:rowOff>
    </xdr:from>
    <xdr:ext cx="762000" cy="259045"/>
    <xdr:sp macro="" textlink="">
      <xdr:nvSpPr>
        <xdr:cNvPr id="151" name="テキスト ボックス 150"/>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99060</xdr:rowOff>
    </xdr:from>
    <xdr:to>
      <xdr:col>20</xdr:col>
      <xdr:colOff>209550</xdr:colOff>
      <xdr:row>17</xdr:row>
      <xdr:rowOff>29210</xdr:rowOff>
    </xdr:to>
    <xdr:sp macro="" textlink="">
      <xdr:nvSpPr>
        <xdr:cNvPr id="152" name="円/楕円 151"/>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13987</xdr:rowOff>
    </xdr:from>
    <xdr:ext cx="762000" cy="259045"/>
    <xdr:sp macro="" textlink="">
      <xdr:nvSpPr>
        <xdr:cNvPr id="153" name="テキスト ボックス 152"/>
        <xdr:cNvSpPr txBox="1"/>
      </xdr:nvSpPr>
      <xdr:spPr>
        <a:xfrm>
          <a:off x="13512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25908</xdr:rowOff>
    </xdr:from>
    <xdr:to>
      <xdr:col>19</xdr:col>
      <xdr:colOff>6350</xdr:colOff>
      <xdr:row>16</xdr:row>
      <xdr:rowOff>127508</xdr:rowOff>
    </xdr:to>
    <xdr:sp macro="" textlink="">
      <xdr:nvSpPr>
        <xdr:cNvPr id="154" name="円/楕円 153"/>
        <xdr:cNvSpPr/>
      </xdr:nvSpPr>
      <xdr:spPr>
        <a:xfrm>
          <a:off x="12954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112285</xdr:rowOff>
    </xdr:from>
    <xdr:ext cx="762000" cy="259045"/>
    <xdr:sp macro="" textlink="">
      <xdr:nvSpPr>
        <xdr:cNvPr id="155" name="テキスト ボックス 154"/>
        <xdr:cNvSpPr txBox="1"/>
      </xdr:nvSpPr>
      <xdr:spPr>
        <a:xfrm>
          <a:off x="12623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前年度比</a:t>
          </a:r>
          <a:r>
            <a:rPr kumimoji="1" lang="en-US" altLang="ja-JP" sz="1000">
              <a:solidFill>
                <a:schemeClr val="dk1"/>
              </a:solidFill>
              <a:effectLst/>
              <a:latin typeface="+mn-lt"/>
              <a:ea typeface="+mn-ea"/>
              <a:cs typeface="+mn-cs"/>
            </a:rPr>
            <a:t>1.5</a:t>
          </a:r>
          <a:r>
            <a:rPr kumimoji="1" lang="ja-JP" altLang="ja-JP" sz="1000">
              <a:solidFill>
                <a:schemeClr val="dk1"/>
              </a:solidFill>
              <a:effectLst/>
              <a:latin typeface="+mn-lt"/>
              <a:ea typeface="+mn-ea"/>
              <a:cs typeface="+mn-cs"/>
            </a:rPr>
            <a:t>ポイントの増、類似団体内平均より</a:t>
          </a:r>
          <a:r>
            <a:rPr kumimoji="1" lang="en-US" altLang="ja-JP" sz="1000">
              <a:solidFill>
                <a:schemeClr val="dk1"/>
              </a:solidFill>
              <a:effectLst/>
              <a:latin typeface="+mn-lt"/>
              <a:ea typeface="+mn-ea"/>
              <a:cs typeface="+mn-cs"/>
            </a:rPr>
            <a:t>5.1</a:t>
          </a:r>
          <a:r>
            <a:rPr kumimoji="1" lang="ja-JP" altLang="ja-JP" sz="1000">
              <a:solidFill>
                <a:schemeClr val="dk1"/>
              </a:solidFill>
              <a:effectLst/>
              <a:latin typeface="+mn-lt"/>
              <a:ea typeface="+mn-ea"/>
              <a:cs typeface="+mn-cs"/>
            </a:rPr>
            <a:t>ポイント高い</a:t>
          </a:r>
          <a:r>
            <a:rPr kumimoji="1" lang="en-US" altLang="ja-JP" sz="1000">
              <a:solidFill>
                <a:schemeClr val="dk1"/>
              </a:solidFill>
              <a:effectLst/>
              <a:latin typeface="+mn-lt"/>
              <a:ea typeface="+mn-ea"/>
              <a:cs typeface="+mn-cs"/>
            </a:rPr>
            <a:t>17.1</a:t>
          </a:r>
          <a:r>
            <a:rPr kumimoji="1" lang="ja-JP" altLang="ja-JP" sz="1000">
              <a:solidFill>
                <a:schemeClr val="dk1"/>
              </a:solidFill>
              <a:effectLst/>
              <a:latin typeface="+mn-lt"/>
              <a:ea typeface="+mn-ea"/>
              <a:cs typeface="+mn-cs"/>
            </a:rPr>
            <a:t>となった。</a:t>
          </a:r>
          <a:endParaRPr lang="ja-JP" altLang="ja-JP" sz="1000">
            <a:effectLst/>
          </a:endParaRPr>
        </a:p>
        <a:p>
          <a:r>
            <a:rPr kumimoji="1" lang="ja-JP" altLang="ja-JP" sz="1000">
              <a:solidFill>
                <a:schemeClr val="dk1"/>
              </a:solidFill>
              <a:effectLst/>
              <a:latin typeface="+mn-lt"/>
              <a:ea typeface="+mn-ea"/>
              <a:cs typeface="+mn-cs"/>
            </a:rPr>
            <a:t>　増加の主な要因としては、保育所運営委託費用等の児童福祉費の増、介護給付費、生活保護費の増などがあげられる。</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　就労支援やレセプト点検による医療費抑制等により、上昇傾向に歯止めをかけるよう努めていく。</a:t>
          </a:r>
          <a:endParaRPr lang="ja-JP" altLang="ja-JP" sz="10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127000</xdr:rowOff>
    </xdr:from>
    <xdr:to>
      <xdr:col>7</xdr:col>
      <xdr:colOff>15875</xdr:colOff>
      <xdr:row>59</xdr:row>
      <xdr:rowOff>118835</xdr:rowOff>
    </xdr:to>
    <xdr:cxnSp macro="">
      <xdr:nvCxnSpPr>
        <xdr:cNvPr id="190" name="直線コネクタ 189"/>
        <xdr:cNvCxnSpPr/>
      </xdr:nvCxnSpPr>
      <xdr:spPr>
        <a:xfrm>
          <a:off x="3987800" y="10071100"/>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91"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50800</xdr:rowOff>
    </xdr:from>
    <xdr:to>
      <xdr:col>5</xdr:col>
      <xdr:colOff>549275</xdr:colOff>
      <xdr:row>58</xdr:row>
      <xdr:rowOff>127000</xdr:rowOff>
    </xdr:to>
    <xdr:cxnSp macro="">
      <xdr:nvCxnSpPr>
        <xdr:cNvPr id="193" name="直線コネクタ 192"/>
        <xdr:cNvCxnSpPr/>
      </xdr:nvCxnSpPr>
      <xdr:spPr>
        <a:xfrm>
          <a:off x="3098800" y="9994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5443</xdr:rowOff>
    </xdr:from>
    <xdr:to>
      <xdr:col>5</xdr:col>
      <xdr:colOff>600075</xdr:colOff>
      <xdr:row>56</xdr:row>
      <xdr:rowOff>107043</xdr:rowOff>
    </xdr:to>
    <xdr:sp macro="" textlink="">
      <xdr:nvSpPr>
        <xdr:cNvPr id="194" name="フローチャート :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117220</xdr:rowOff>
    </xdr:from>
    <xdr:ext cx="736600" cy="259045"/>
    <xdr:sp macro="" textlink="">
      <xdr:nvSpPr>
        <xdr:cNvPr id="195" name="テキスト ボックス 194"/>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50800</xdr:rowOff>
    </xdr:from>
    <xdr:to>
      <xdr:col>4</xdr:col>
      <xdr:colOff>346075</xdr:colOff>
      <xdr:row>58</xdr:row>
      <xdr:rowOff>94343</xdr:rowOff>
    </xdr:to>
    <xdr:cxnSp macro="">
      <xdr:nvCxnSpPr>
        <xdr:cNvPr id="196" name="直線コネクタ 195"/>
        <xdr:cNvCxnSpPr/>
      </xdr:nvCxnSpPr>
      <xdr:spPr>
        <a:xfrm flipV="1">
          <a:off x="2209800" y="99949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94343</xdr:rowOff>
    </xdr:from>
    <xdr:to>
      <xdr:col>3</xdr:col>
      <xdr:colOff>142875</xdr:colOff>
      <xdr:row>58</xdr:row>
      <xdr:rowOff>137885</xdr:rowOff>
    </xdr:to>
    <xdr:cxnSp macro="">
      <xdr:nvCxnSpPr>
        <xdr:cNvPr id="199" name="直線コネクタ 198"/>
        <xdr:cNvCxnSpPr/>
      </xdr:nvCxnSpPr>
      <xdr:spPr>
        <a:xfrm flipV="1">
          <a:off x="1320800" y="100384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01" name="テキスト ボックス 200"/>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03" name="テキスト ボックス 202"/>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59</xdr:row>
      <xdr:rowOff>68035</xdr:rowOff>
    </xdr:from>
    <xdr:to>
      <xdr:col>7</xdr:col>
      <xdr:colOff>66675</xdr:colOff>
      <xdr:row>59</xdr:row>
      <xdr:rowOff>169635</xdr:rowOff>
    </xdr:to>
    <xdr:sp macro="" textlink="">
      <xdr:nvSpPr>
        <xdr:cNvPr id="209" name="円/楕円 208"/>
        <xdr:cNvSpPr/>
      </xdr:nvSpPr>
      <xdr:spPr>
        <a:xfrm>
          <a:off x="47752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40112</xdr:rowOff>
    </xdr:from>
    <xdr:ext cx="762000" cy="259045"/>
    <xdr:sp macro="" textlink="">
      <xdr:nvSpPr>
        <xdr:cNvPr id="210" name="扶助費該当値テキスト"/>
        <xdr:cNvSpPr txBox="1"/>
      </xdr:nvSpPr>
      <xdr:spPr>
        <a:xfrm>
          <a:off x="49149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76200</xdr:rowOff>
    </xdr:from>
    <xdr:to>
      <xdr:col>5</xdr:col>
      <xdr:colOff>600075</xdr:colOff>
      <xdr:row>59</xdr:row>
      <xdr:rowOff>6350</xdr:rowOff>
    </xdr:to>
    <xdr:sp macro="" textlink="">
      <xdr:nvSpPr>
        <xdr:cNvPr id="211" name="円/楕円 210"/>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162577</xdr:rowOff>
    </xdr:from>
    <xdr:ext cx="736600" cy="259045"/>
    <xdr:sp macro="" textlink="">
      <xdr:nvSpPr>
        <xdr:cNvPr id="212" name="テキスト ボックス 211"/>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0</xdr:rowOff>
    </xdr:from>
    <xdr:to>
      <xdr:col>4</xdr:col>
      <xdr:colOff>396875</xdr:colOff>
      <xdr:row>58</xdr:row>
      <xdr:rowOff>101600</xdr:rowOff>
    </xdr:to>
    <xdr:sp macro="" textlink="">
      <xdr:nvSpPr>
        <xdr:cNvPr id="213" name="円/楕円 212"/>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86377</xdr:rowOff>
    </xdr:from>
    <xdr:ext cx="762000" cy="259045"/>
    <xdr:sp macro="" textlink="">
      <xdr:nvSpPr>
        <xdr:cNvPr id="214" name="テキスト ボックス 213"/>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43543</xdr:rowOff>
    </xdr:from>
    <xdr:to>
      <xdr:col>3</xdr:col>
      <xdr:colOff>193675</xdr:colOff>
      <xdr:row>58</xdr:row>
      <xdr:rowOff>145143</xdr:rowOff>
    </xdr:to>
    <xdr:sp macro="" textlink="">
      <xdr:nvSpPr>
        <xdr:cNvPr id="215" name="円/楕円 214"/>
        <xdr:cNvSpPr/>
      </xdr:nvSpPr>
      <xdr:spPr>
        <a:xfrm>
          <a:off x="2159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129920</xdr:rowOff>
    </xdr:from>
    <xdr:ext cx="762000" cy="259045"/>
    <xdr:sp macro="" textlink="">
      <xdr:nvSpPr>
        <xdr:cNvPr id="216" name="テキスト ボックス 215"/>
        <xdr:cNvSpPr txBox="1"/>
      </xdr:nvSpPr>
      <xdr:spPr>
        <a:xfrm>
          <a:off x="1828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87085</xdr:rowOff>
    </xdr:from>
    <xdr:to>
      <xdr:col>1</xdr:col>
      <xdr:colOff>676275</xdr:colOff>
      <xdr:row>59</xdr:row>
      <xdr:rowOff>17235</xdr:rowOff>
    </xdr:to>
    <xdr:sp macro="" textlink="">
      <xdr:nvSpPr>
        <xdr:cNvPr id="217" name="円/楕円 216"/>
        <xdr:cNvSpPr/>
      </xdr:nvSpPr>
      <xdr:spPr>
        <a:xfrm>
          <a:off x="1270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2012</xdr:rowOff>
    </xdr:from>
    <xdr:ext cx="762000" cy="259045"/>
    <xdr:sp macro="" textlink="">
      <xdr:nvSpPr>
        <xdr:cNvPr id="218" name="テキスト ボックス 217"/>
        <xdr:cNvSpPr txBox="1"/>
      </xdr:nvSpPr>
      <xdr:spPr>
        <a:xfrm>
          <a:off x="939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その他は前年度比</a:t>
          </a:r>
          <a:r>
            <a:rPr kumimoji="1" lang="en-US" altLang="ja-JP" sz="1000">
              <a:solidFill>
                <a:schemeClr val="dk1"/>
              </a:solidFill>
              <a:effectLst/>
              <a:latin typeface="+mn-lt"/>
              <a:ea typeface="+mn-ea"/>
              <a:cs typeface="+mn-cs"/>
            </a:rPr>
            <a:t>0.6</a:t>
          </a:r>
          <a:r>
            <a:rPr kumimoji="1" lang="ja-JP" altLang="ja-JP" sz="1000">
              <a:solidFill>
                <a:schemeClr val="dk1"/>
              </a:solidFill>
              <a:effectLst/>
              <a:latin typeface="+mn-lt"/>
              <a:ea typeface="+mn-ea"/>
              <a:cs typeface="+mn-cs"/>
            </a:rPr>
            <a:t>ポイントの増、類似団体内平均</a:t>
          </a:r>
          <a:r>
            <a:rPr kumimoji="1" lang="en-US" altLang="ja-JP" sz="1000">
              <a:solidFill>
                <a:schemeClr val="dk1"/>
              </a:solidFill>
              <a:effectLst/>
              <a:latin typeface="+mn-lt"/>
              <a:ea typeface="+mn-ea"/>
              <a:cs typeface="+mn-cs"/>
            </a:rPr>
            <a:t>2.0</a:t>
          </a:r>
          <a:r>
            <a:rPr kumimoji="1" lang="ja-JP" altLang="ja-JP" sz="1000">
              <a:solidFill>
                <a:schemeClr val="dk1"/>
              </a:solidFill>
              <a:effectLst/>
              <a:latin typeface="+mn-lt"/>
              <a:ea typeface="+mn-ea"/>
              <a:cs typeface="+mn-cs"/>
            </a:rPr>
            <a:t>ポイントの減で</a:t>
          </a:r>
          <a:r>
            <a:rPr kumimoji="1" lang="en-US" altLang="ja-JP" sz="1000">
              <a:solidFill>
                <a:schemeClr val="dk1"/>
              </a:solidFill>
              <a:effectLst/>
              <a:latin typeface="+mn-lt"/>
              <a:ea typeface="+mn-ea"/>
              <a:cs typeface="+mn-cs"/>
            </a:rPr>
            <a:t>12.1</a:t>
          </a:r>
          <a:r>
            <a:rPr kumimoji="1" lang="ja-JP" altLang="ja-JP" sz="1000">
              <a:solidFill>
                <a:schemeClr val="dk1"/>
              </a:solidFill>
              <a:effectLst/>
              <a:latin typeface="+mn-lt"/>
              <a:ea typeface="+mn-ea"/>
              <a:cs typeface="+mn-cs"/>
            </a:rPr>
            <a:t>となった。</a:t>
          </a:r>
          <a:endParaRPr lang="ja-JP" altLang="ja-JP" sz="1000">
            <a:effectLst/>
          </a:endParaRPr>
        </a:p>
        <a:p>
          <a:r>
            <a:rPr kumimoji="1" lang="ja-JP" altLang="ja-JP" sz="1000">
              <a:solidFill>
                <a:schemeClr val="dk1"/>
              </a:solidFill>
              <a:effectLst/>
              <a:latin typeface="+mn-lt"/>
              <a:ea typeface="+mn-ea"/>
              <a:cs typeface="+mn-cs"/>
            </a:rPr>
            <a:t>　その他のうち、維持補修費については前年度比</a:t>
          </a:r>
          <a:r>
            <a:rPr kumimoji="1" lang="en-US" altLang="ja-JP" sz="1000">
              <a:solidFill>
                <a:schemeClr val="dk1"/>
              </a:solidFill>
              <a:effectLst/>
              <a:latin typeface="+mn-lt"/>
              <a:ea typeface="+mn-ea"/>
              <a:cs typeface="+mn-cs"/>
            </a:rPr>
            <a:t>0.1</a:t>
          </a:r>
          <a:r>
            <a:rPr kumimoji="1" lang="ja-JP" altLang="ja-JP" sz="1000">
              <a:solidFill>
                <a:schemeClr val="dk1"/>
              </a:solidFill>
              <a:effectLst/>
              <a:latin typeface="+mn-lt"/>
              <a:ea typeface="+mn-ea"/>
              <a:cs typeface="+mn-cs"/>
            </a:rPr>
            <a:t>ポイントの増、支出も実際に増加。主なものは道路の維持補修費用の増となっている。繰出金については前年度比</a:t>
          </a:r>
          <a:r>
            <a:rPr kumimoji="1" lang="en-US" altLang="ja-JP" sz="1000">
              <a:solidFill>
                <a:schemeClr val="dk1"/>
              </a:solidFill>
              <a:effectLst/>
              <a:latin typeface="+mn-lt"/>
              <a:ea typeface="+mn-ea"/>
              <a:cs typeface="+mn-cs"/>
            </a:rPr>
            <a:t>0.6</a:t>
          </a:r>
          <a:r>
            <a:rPr kumimoji="1" lang="ja-JP" altLang="ja-JP" sz="1000">
              <a:solidFill>
                <a:schemeClr val="dk1"/>
              </a:solidFill>
              <a:effectLst/>
              <a:latin typeface="+mn-lt"/>
              <a:ea typeface="+mn-ea"/>
              <a:cs typeface="+mn-cs"/>
            </a:rPr>
            <a:t>ポイントの増だが、支出そのものは微減となっており、下水道事業会計への繰出金の減が主な要因となっている。</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　施設や設備の老朽化に伴う維持補修については、公共施設総合管理計画を踏まえ費用の平準化を図っていき、特別会計への繰出金については受益者負担の適正化を推進し、抑制に努めていく。</a:t>
          </a:r>
          <a:endParaRPr lang="ja-JP" altLang="ja-JP" sz="10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146050</xdr:rowOff>
    </xdr:from>
    <xdr:to>
      <xdr:col>24</xdr:col>
      <xdr:colOff>31750</xdr:colOff>
      <xdr:row>56</xdr:row>
      <xdr:rowOff>20320</xdr:rowOff>
    </xdr:to>
    <xdr:cxnSp macro="">
      <xdr:nvCxnSpPr>
        <xdr:cNvPr id="251" name="直線コネクタ 250"/>
        <xdr:cNvCxnSpPr/>
      </xdr:nvCxnSpPr>
      <xdr:spPr>
        <a:xfrm>
          <a:off x="15671800" y="95758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2"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130810</xdr:rowOff>
    </xdr:from>
    <xdr:to>
      <xdr:col>22</xdr:col>
      <xdr:colOff>565150</xdr:colOff>
      <xdr:row>55</xdr:row>
      <xdr:rowOff>146050</xdr:rowOff>
    </xdr:to>
    <xdr:cxnSp macro="">
      <xdr:nvCxnSpPr>
        <xdr:cNvPr id="254" name="直線コネクタ 253"/>
        <xdr:cNvCxnSpPr/>
      </xdr:nvCxnSpPr>
      <xdr:spPr>
        <a:xfrm>
          <a:off x="14782800" y="9560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6" name="テキスト ボックス 255"/>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62230</xdr:rowOff>
    </xdr:from>
    <xdr:to>
      <xdr:col>21</xdr:col>
      <xdr:colOff>361950</xdr:colOff>
      <xdr:row>55</xdr:row>
      <xdr:rowOff>130810</xdr:rowOff>
    </xdr:to>
    <xdr:cxnSp macro="">
      <xdr:nvCxnSpPr>
        <xdr:cNvPr id="257" name="直線コネクタ 256"/>
        <xdr:cNvCxnSpPr/>
      </xdr:nvCxnSpPr>
      <xdr:spPr>
        <a:xfrm>
          <a:off x="13893800" y="9491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157480</xdr:rowOff>
    </xdr:from>
    <xdr:to>
      <xdr:col>20</xdr:col>
      <xdr:colOff>158750</xdr:colOff>
      <xdr:row>55</xdr:row>
      <xdr:rowOff>62230</xdr:rowOff>
    </xdr:to>
    <xdr:cxnSp macro="">
      <xdr:nvCxnSpPr>
        <xdr:cNvPr id="260" name="直線コネクタ 259"/>
        <xdr:cNvCxnSpPr/>
      </xdr:nvCxnSpPr>
      <xdr:spPr>
        <a:xfrm>
          <a:off x="13004800" y="94157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140970</xdr:rowOff>
    </xdr:from>
    <xdr:to>
      <xdr:col>24</xdr:col>
      <xdr:colOff>82550</xdr:colOff>
      <xdr:row>56</xdr:row>
      <xdr:rowOff>71120</xdr:rowOff>
    </xdr:to>
    <xdr:sp macro="" textlink="">
      <xdr:nvSpPr>
        <xdr:cNvPr id="270" name="円/楕円 269"/>
        <xdr:cNvSpPr/>
      </xdr:nvSpPr>
      <xdr:spPr>
        <a:xfrm>
          <a:off x="16459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157497</xdr:rowOff>
    </xdr:from>
    <xdr:ext cx="762000" cy="259045"/>
    <xdr:sp macro="" textlink="">
      <xdr:nvSpPr>
        <xdr:cNvPr id="271" name="その他該当値テキスト"/>
        <xdr:cNvSpPr txBox="1"/>
      </xdr:nvSpPr>
      <xdr:spPr>
        <a:xfrm>
          <a:off x="165989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95250</xdr:rowOff>
    </xdr:from>
    <xdr:to>
      <xdr:col>22</xdr:col>
      <xdr:colOff>615950</xdr:colOff>
      <xdr:row>56</xdr:row>
      <xdr:rowOff>25400</xdr:rowOff>
    </xdr:to>
    <xdr:sp macro="" textlink="">
      <xdr:nvSpPr>
        <xdr:cNvPr id="272" name="円/楕円 271"/>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35577</xdr:rowOff>
    </xdr:from>
    <xdr:ext cx="736600" cy="259045"/>
    <xdr:sp macro="" textlink="">
      <xdr:nvSpPr>
        <xdr:cNvPr id="273" name="テキスト ボックス 272"/>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80010</xdr:rowOff>
    </xdr:from>
    <xdr:to>
      <xdr:col>21</xdr:col>
      <xdr:colOff>412750</xdr:colOff>
      <xdr:row>56</xdr:row>
      <xdr:rowOff>10160</xdr:rowOff>
    </xdr:to>
    <xdr:sp macro="" textlink="">
      <xdr:nvSpPr>
        <xdr:cNvPr id="274" name="円/楕円 273"/>
        <xdr:cNvSpPr/>
      </xdr:nvSpPr>
      <xdr:spPr>
        <a:xfrm>
          <a:off x="14732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20337</xdr:rowOff>
    </xdr:from>
    <xdr:ext cx="762000" cy="259045"/>
    <xdr:sp macro="" textlink="">
      <xdr:nvSpPr>
        <xdr:cNvPr id="275" name="テキスト ボックス 274"/>
        <xdr:cNvSpPr txBox="1"/>
      </xdr:nvSpPr>
      <xdr:spPr>
        <a:xfrm>
          <a:off x="14401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11430</xdr:rowOff>
    </xdr:from>
    <xdr:to>
      <xdr:col>20</xdr:col>
      <xdr:colOff>209550</xdr:colOff>
      <xdr:row>55</xdr:row>
      <xdr:rowOff>113030</xdr:rowOff>
    </xdr:to>
    <xdr:sp macro="" textlink="">
      <xdr:nvSpPr>
        <xdr:cNvPr id="276" name="円/楕円 275"/>
        <xdr:cNvSpPr/>
      </xdr:nvSpPr>
      <xdr:spPr>
        <a:xfrm>
          <a:off x="13843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123207</xdr:rowOff>
    </xdr:from>
    <xdr:ext cx="762000" cy="259045"/>
    <xdr:sp macro="" textlink="">
      <xdr:nvSpPr>
        <xdr:cNvPr id="277" name="テキスト ボックス 276"/>
        <xdr:cNvSpPr txBox="1"/>
      </xdr:nvSpPr>
      <xdr:spPr>
        <a:xfrm>
          <a:off x="13512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78" name="円/楕円 277"/>
        <xdr:cNvSpPr/>
      </xdr:nvSpPr>
      <xdr:spPr>
        <a:xfrm>
          <a:off x="12954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47007</xdr:rowOff>
    </xdr:from>
    <xdr:ext cx="762000" cy="259045"/>
    <xdr:sp macro="" textlink="">
      <xdr:nvSpPr>
        <xdr:cNvPr id="279" name="テキスト ボックス 278"/>
        <xdr:cNvSpPr txBox="1"/>
      </xdr:nvSpPr>
      <xdr:spPr>
        <a:xfrm>
          <a:off x="12623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補助費等は、前年度比</a:t>
          </a:r>
          <a:r>
            <a:rPr kumimoji="1" lang="en-US" altLang="ja-JP" sz="1000">
              <a:solidFill>
                <a:schemeClr val="dk1"/>
              </a:solidFill>
              <a:effectLst/>
              <a:latin typeface="+mn-lt"/>
              <a:ea typeface="+mn-ea"/>
              <a:cs typeface="+mn-cs"/>
            </a:rPr>
            <a:t>0.3</a:t>
          </a:r>
          <a:r>
            <a:rPr kumimoji="1" lang="ja-JP" altLang="ja-JP" sz="1000">
              <a:solidFill>
                <a:schemeClr val="dk1"/>
              </a:solidFill>
              <a:effectLst/>
              <a:latin typeface="+mn-lt"/>
              <a:ea typeface="+mn-ea"/>
              <a:cs typeface="+mn-cs"/>
            </a:rPr>
            <a:t>ポイントの増、類似団体内平均比較</a:t>
          </a:r>
          <a:r>
            <a:rPr kumimoji="1" lang="en-US" altLang="ja-JP" sz="1000">
              <a:solidFill>
                <a:schemeClr val="dk1"/>
              </a:solidFill>
              <a:effectLst/>
              <a:latin typeface="+mn-lt"/>
              <a:ea typeface="+mn-ea"/>
              <a:cs typeface="+mn-cs"/>
            </a:rPr>
            <a:t>0.2</a:t>
          </a:r>
          <a:r>
            <a:rPr kumimoji="1" lang="ja-JP" altLang="ja-JP" sz="1000">
              <a:solidFill>
                <a:schemeClr val="dk1"/>
              </a:solidFill>
              <a:effectLst/>
              <a:latin typeface="+mn-lt"/>
              <a:ea typeface="+mn-ea"/>
              <a:cs typeface="+mn-cs"/>
            </a:rPr>
            <a:t>ポイントの増で</a:t>
          </a:r>
          <a:r>
            <a:rPr kumimoji="1" lang="en-US" altLang="ja-JP" sz="1000">
              <a:solidFill>
                <a:schemeClr val="dk1"/>
              </a:solidFill>
              <a:effectLst/>
              <a:latin typeface="+mn-lt"/>
              <a:ea typeface="+mn-ea"/>
              <a:cs typeface="+mn-cs"/>
            </a:rPr>
            <a:t>11.9</a:t>
          </a:r>
          <a:r>
            <a:rPr kumimoji="1" lang="ja-JP" altLang="ja-JP" sz="1000">
              <a:solidFill>
                <a:schemeClr val="dk1"/>
              </a:solidFill>
              <a:effectLst/>
              <a:latin typeface="+mn-lt"/>
              <a:ea typeface="+mn-ea"/>
              <a:cs typeface="+mn-cs"/>
            </a:rPr>
            <a:t>となった。</a:t>
          </a:r>
          <a:endParaRPr lang="ja-JP" altLang="ja-JP" sz="1000">
            <a:effectLst/>
          </a:endParaRPr>
        </a:p>
        <a:p>
          <a:r>
            <a:rPr kumimoji="1" lang="ja-JP" altLang="ja-JP" sz="1000">
              <a:solidFill>
                <a:schemeClr val="dk1"/>
              </a:solidFill>
              <a:effectLst/>
              <a:latin typeface="+mn-lt"/>
              <a:ea typeface="+mn-ea"/>
              <a:cs typeface="+mn-cs"/>
            </a:rPr>
            <a:t>　他の経費同様、前年度より支出は微減しているものの、経常一般財源の減が支出減を上回っているため数値は上昇している。</a:t>
          </a:r>
          <a:endParaRPr lang="ja-JP" altLang="ja-JP" sz="1000">
            <a:effectLst/>
          </a:endParaRPr>
        </a:p>
        <a:p>
          <a:r>
            <a:rPr kumimoji="1" lang="ja-JP" altLang="ja-JP" sz="1000">
              <a:solidFill>
                <a:schemeClr val="dk1"/>
              </a:solidFill>
              <a:effectLst/>
              <a:latin typeface="+mn-lt"/>
              <a:ea typeface="+mn-ea"/>
              <a:cs typeface="+mn-cs"/>
            </a:rPr>
            <a:t>　補助費等の内訳のうち、およそ９割が一部事務組合等への補助金や負担金となっている。補助内容の見直しも含め、適正化を図っていく。</a:t>
          </a:r>
          <a:endParaRPr lang="ja-JP" altLang="ja-JP" sz="10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85852</xdr:rowOff>
    </xdr:from>
    <xdr:to>
      <xdr:col>24</xdr:col>
      <xdr:colOff>31750</xdr:colOff>
      <xdr:row>36</xdr:row>
      <xdr:rowOff>99568</xdr:rowOff>
    </xdr:to>
    <xdr:cxnSp macro="">
      <xdr:nvCxnSpPr>
        <xdr:cNvPr id="309" name="直線コネクタ 308"/>
        <xdr:cNvCxnSpPr/>
      </xdr:nvCxnSpPr>
      <xdr:spPr>
        <a:xfrm>
          <a:off x="15671800" y="62580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56151</xdr:rowOff>
    </xdr:from>
    <xdr:ext cx="762000" cy="259045"/>
    <xdr:sp macro="" textlink="">
      <xdr:nvSpPr>
        <xdr:cNvPr id="310"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85852</xdr:rowOff>
    </xdr:from>
    <xdr:to>
      <xdr:col>22</xdr:col>
      <xdr:colOff>565150</xdr:colOff>
      <xdr:row>37</xdr:row>
      <xdr:rowOff>51562</xdr:rowOff>
    </xdr:to>
    <xdr:cxnSp macro="">
      <xdr:nvCxnSpPr>
        <xdr:cNvPr id="312" name="直線コネクタ 311"/>
        <xdr:cNvCxnSpPr/>
      </xdr:nvCxnSpPr>
      <xdr:spPr>
        <a:xfrm flipV="1">
          <a:off x="14782800" y="625805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122428</xdr:rowOff>
    </xdr:from>
    <xdr:to>
      <xdr:col>21</xdr:col>
      <xdr:colOff>361950</xdr:colOff>
      <xdr:row>37</xdr:row>
      <xdr:rowOff>51562</xdr:rowOff>
    </xdr:to>
    <xdr:cxnSp macro="">
      <xdr:nvCxnSpPr>
        <xdr:cNvPr id="315" name="直線コネクタ 314"/>
        <xdr:cNvCxnSpPr/>
      </xdr:nvCxnSpPr>
      <xdr:spPr>
        <a:xfrm>
          <a:off x="13893800" y="629462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122428</xdr:rowOff>
    </xdr:from>
    <xdr:to>
      <xdr:col>20</xdr:col>
      <xdr:colOff>158750</xdr:colOff>
      <xdr:row>37</xdr:row>
      <xdr:rowOff>69850</xdr:rowOff>
    </xdr:to>
    <xdr:cxnSp macro="">
      <xdr:nvCxnSpPr>
        <xdr:cNvPr id="318" name="直線コネクタ 317"/>
        <xdr:cNvCxnSpPr/>
      </xdr:nvCxnSpPr>
      <xdr:spPr>
        <a:xfrm flipV="1">
          <a:off x="13004800" y="629462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1" name="フローチャート : 判断 320"/>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22" name="テキスト ボックス 321"/>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28" name="円/楕円 327"/>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20845</xdr:rowOff>
    </xdr:from>
    <xdr:ext cx="762000" cy="259045"/>
    <xdr:sp macro="" textlink="">
      <xdr:nvSpPr>
        <xdr:cNvPr id="329" name="補助費等該当値テキスト"/>
        <xdr:cNvSpPr txBox="1"/>
      </xdr:nvSpPr>
      <xdr:spPr>
        <a:xfrm>
          <a:off x="165989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35052</xdr:rowOff>
    </xdr:from>
    <xdr:to>
      <xdr:col>22</xdr:col>
      <xdr:colOff>615950</xdr:colOff>
      <xdr:row>36</xdr:row>
      <xdr:rowOff>136652</xdr:rowOff>
    </xdr:to>
    <xdr:sp macro="" textlink="">
      <xdr:nvSpPr>
        <xdr:cNvPr id="330" name="円/楕円 329"/>
        <xdr:cNvSpPr/>
      </xdr:nvSpPr>
      <xdr:spPr>
        <a:xfrm>
          <a:off x="15621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121429</xdr:rowOff>
    </xdr:from>
    <xdr:ext cx="736600" cy="259045"/>
    <xdr:sp macro="" textlink="">
      <xdr:nvSpPr>
        <xdr:cNvPr id="331" name="テキスト ボックス 330"/>
        <xdr:cNvSpPr txBox="1"/>
      </xdr:nvSpPr>
      <xdr:spPr>
        <a:xfrm>
          <a:off x="15290800" y="6293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762</xdr:rowOff>
    </xdr:from>
    <xdr:to>
      <xdr:col>21</xdr:col>
      <xdr:colOff>412750</xdr:colOff>
      <xdr:row>37</xdr:row>
      <xdr:rowOff>102362</xdr:rowOff>
    </xdr:to>
    <xdr:sp macro="" textlink="">
      <xdr:nvSpPr>
        <xdr:cNvPr id="332" name="円/楕円 331"/>
        <xdr:cNvSpPr/>
      </xdr:nvSpPr>
      <xdr:spPr>
        <a:xfrm>
          <a:off x="14732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87139</xdr:rowOff>
    </xdr:from>
    <xdr:ext cx="762000" cy="259045"/>
    <xdr:sp macro="" textlink="">
      <xdr:nvSpPr>
        <xdr:cNvPr id="333" name="テキスト ボックス 332"/>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71628</xdr:rowOff>
    </xdr:from>
    <xdr:to>
      <xdr:col>20</xdr:col>
      <xdr:colOff>209550</xdr:colOff>
      <xdr:row>37</xdr:row>
      <xdr:rowOff>1778</xdr:rowOff>
    </xdr:to>
    <xdr:sp macro="" textlink="">
      <xdr:nvSpPr>
        <xdr:cNvPr id="334" name="円/楕円 333"/>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158005</xdr:rowOff>
    </xdr:from>
    <xdr:ext cx="762000" cy="259045"/>
    <xdr:sp macro="" textlink="">
      <xdr:nvSpPr>
        <xdr:cNvPr id="335" name="テキスト ボックス 334"/>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36" name="円/楕円 335"/>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37" name="テキスト ボックス 336"/>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前年度比</a:t>
          </a:r>
          <a:r>
            <a:rPr kumimoji="1" lang="en-US" altLang="ja-JP" sz="1000">
              <a:solidFill>
                <a:schemeClr val="dk1"/>
              </a:solidFill>
              <a:effectLst/>
              <a:latin typeface="+mn-lt"/>
              <a:ea typeface="+mn-ea"/>
              <a:cs typeface="+mn-cs"/>
            </a:rPr>
            <a:t>0.2</a:t>
          </a:r>
          <a:r>
            <a:rPr kumimoji="1" lang="ja-JP" altLang="ja-JP" sz="1000">
              <a:solidFill>
                <a:schemeClr val="dk1"/>
              </a:solidFill>
              <a:effectLst/>
              <a:latin typeface="+mn-lt"/>
              <a:ea typeface="+mn-ea"/>
              <a:cs typeface="+mn-cs"/>
            </a:rPr>
            <a:t>ポイントの増、類似団体内平均より</a:t>
          </a:r>
          <a:r>
            <a:rPr kumimoji="1" lang="en-US" altLang="ja-JP" sz="1000">
              <a:solidFill>
                <a:schemeClr val="dk1"/>
              </a:solidFill>
              <a:effectLst/>
              <a:latin typeface="+mn-lt"/>
              <a:ea typeface="+mn-ea"/>
              <a:cs typeface="+mn-cs"/>
            </a:rPr>
            <a:t>10.0</a:t>
          </a:r>
          <a:r>
            <a:rPr kumimoji="1" lang="ja-JP" altLang="ja-JP" sz="1000">
              <a:solidFill>
                <a:schemeClr val="dk1"/>
              </a:solidFill>
              <a:effectLst/>
              <a:latin typeface="+mn-lt"/>
              <a:ea typeface="+mn-ea"/>
              <a:cs typeface="+mn-cs"/>
            </a:rPr>
            <a:t>ポイント低い</a:t>
          </a:r>
          <a:r>
            <a:rPr kumimoji="1" lang="en-US" altLang="ja-JP" sz="1000">
              <a:solidFill>
                <a:schemeClr val="dk1"/>
              </a:solidFill>
              <a:effectLst/>
              <a:latin typeface="+mn-lt"/>
              <a:ea typeface="+mn-ea"/>
              <a:cs typeface="+mn-cs"/>
            </a:rPr>
            <a:t>6.0</a:t>
          </a:r>
          <a:r>
            <a:rPr kumimoji="1" lang="ja-JP" altLang="ja-JP" sz="1000">
              <a:solidFill>
                <a:schemeClr val="dk1"/>
              </a:solidFill>
              <a:effectLst/>
              <a:latin typeface="+mn-lt"/>
              <a:ea typeface="+mn-ea"/>
              <a:cs typeface="+mn-cs"/>
            </a:rPr>
            <a:t>という結果となった。類似団体内順位は前年度より</a:t>
          </a:r>
          <a:r>
            <a:rPr kumimoji="1" lang="en-US" altLang="ja-JP" sz="1000">
              <a:solidFill>
                <a:schemeClr val="dk1"/>
              </a:solidFill>
              <a:effectLst/>
              <a:latin typeface="+mn-lt"/>
              <a:ea typeface="+mn-ea"/>
              <a:cs typeface="+mn-cs"/>
            </a:rPr>
            <a:t>1</a:t>
          </a:r>
          <a:r>
            <a:rPr kumimoji="1" lang="ja-JP" altLang="ja-JP" sz="1000">
              <a:solidFill>
                <a:schemeClr val="dk1"/>
              </a:solidFill>
              <a:effectLst/>
              <a:latin typeface="+mn-lt"/>
              <a:ea typeface="+mn-ea"/>
              <a:cs typeface="+mn-cs"/>
            </a:rPr>
            <a:t>つ順位を下げ</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位となったが、全国平均、東京都平均と比較しても大きく数値を下回っており、健全な数値といえる。</a:t>
          </a:r>
          <a:endParaRPr lang="ja-JP" altLang="ja-JP" sz="1000">
            <a:effectLst/>
          </a:endParaRPr>
        </a:p>
        <a:p>
          <a:r>
            <a:rPr kumimoji="1" lang="ja-JP" altLang="ja-JP" sz="1000">
              <a:solidFill>
                <a:schemeClr val="dk1"/>
              </a:solidFill>
              <a:effectLst/>
              <a:latin typeface="+mn-lt"/>
              <a:ea typeface="+mn-ea"/>
              <a:cs typeface="+mn-cs"/>
            </a:rPr>
            <a:t>　経常一般財源の減に伴い数値は微増してしまったが、公債費支出は前年度より減少しており地方債残高の減少は順調といえる。</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年度は臨時財政対策債を発行しなかったことから、今後も可能な限り起債の発行を抑制し現在の水準を維持していく。</a:t>
          </a:r>
          <a:endParaRPr lang="ja-JP" altLang="ja-JP" sz="10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163576</xdr:rowOff>
    </xdr:from>
    <xdr:to>
      <xdr:col>7</xdr:col>
      <xdr:colOff>15875</xdr:colOff>
      <xdr:row>75</xdr:row>
      <xdr:rowOff>1270</xdr:rowOff>
    </xdr:to>
    <xdr:cxnSp macro="">
      <xdr:nvCxnSpPr>
        <xdr:cNvPr id="367" name="直線コネクタ 366"/>
        <xdr:cNvCxnSpPr/>
      </xdr:nvCxnSpPr>
      <xdr:spPr>
        <a:xfrm>
          <a:off x="3987800" y="128508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68"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163576</xdr:rowOff>
    </xdr:from>
    <xdr:to>
      <xdr:col>5</xdr:col>
      <xdr:colOff>549275</xdr:colOff>
      <xdr:row>75</xdr:row>
      <xdr:rowOff>74422</xdr:rowOff>
    </xdr:to>
    <xdr:cxnSp macro="">
      <xdr:nvCxnSpPr>
        <xdr:cNvPr id="370" name="直線コネクタ 369"/>
        <xdr:cNvCxnSpPr/>
      </xdr:nvCxnSpPr>
      <xdr:spPr>
        <a:xfrm flipV="1">
          <a:off x="3098800" y="128508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114571</xdr:rowOff>
    </xdr:from>
    <xdr:ext cx="736600" cy="259045"/>
    <xdr:sp macro="" textlink="">
      <xdr:nvSpPr>
        <xdr:cNvPr id="372" name="テキスト ボックス 371"/>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74422</xdr:rowOff>
    </xdr:from>
    <xdr:to>
      <xdr:col>4</xdr:col>
      <xdr:colOff>346075</xdr:colOff>
      <xdr:row>75</xdr:row>
      <xdr:rowOff>106426</xdr:rowOff>
    </xdr:to>
    <xdr:cxnSp macro="">
      <xdr:nvCxnSpPr>
        <xdr:cNvPr id="373" name="直線コネクタ 372"/>
        <xdr:cNvCxnSpPr/>
      </xdr:nvCxnSpPr>
      <xdr:spPr>
        <a:xfrm flipV="1">
          <a:off x="2209800" y="129331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106426</xdr:rowOff>
    </xdr:from>
    <xdr:to>
      <xdr:col>3</xdr:col>
      <xdr:colOff>142875</xdr:colOff>
      <xdr:row>75</xdr:row>
      <xdr:rowOff>120142</xdr:rowOff>
    </xdr:to>
    <xdr:cxnSp macro="">
      <xdr:nvCxnSpPr>
        <xdr:cNvPr id="376" name="直線コネクタ 375"/>
        <xdr:cNvCxnSpPr/>
      </xdr:nvCxnSpPr>
      <xdr:spPr>
        <a:xfrm flipV="1">
          <a:off x="1320800" y="129651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121920</xdr:rowOff>
    </xdr:from>
    <xdr:to>
      <xdr:col>7</xdr:col>
      <xdr:colOff>66675</xdr:colOff>
      <xdr:row>75</xdr:row>
      <xdr:rowOff>52070</xdr:rowOff>
    </xdr:to>
    <xdr:sp macro="" textlink="">
      <xdr:nvSpPr>
        <xdr:cNvPr id="386" name="円/楕円 385"/>
        <xdr:cNvSpPr/>
      </xdr:nvSpPr>
      <xdr:spPr>
        <a:xfrm>
          <a:off x="4775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30497</xdr:rowOff>
    </xdr:from>
    <xdr:ext cx="762000" cy="259045"/>
    <xdr:sp macro="" textlink="">
      <xdr:nvSpPr>
        <xdr:cNvPr id="387" name="公債費該当値テキスト"/>
        <xdr:cNvSpPr txBox="1"/>
      </xdr:nvSpPr>
      <xdr:spPr>
        <a:xfrm>
          <a:off x="4914900" y="1271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112776</xdr:rowOff>
    </xdr:from>
    <xdr:to>
      <xdr:col>5</xdr:col>
      <xdr:colOff>600075</xdr:colOff>
      <xdr:row>75</xdr:row>
      <xdr:rowOff>42926</xdr:rowOff>
    </xdr:to>
    <xdr:sp macro="" textlink="">
      <xdr:nvSpPr>
        <xdr:cNvPr id="388" name="円/楕円 387"/>
        <xdr:cNvSpPr/>
      </xdr:nvSpPr>
      <xdr:spPr>
        <a:xfrm>
          <a:off x="3937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53103</xdr:rowOff>
    </xdr:from>
    <xdr:ext cx="736600" cy="259045"/>
    <xdr:sp macro="" textlink="">
      <xdr:nvSpPr>
        <xdr:cNvPr id="389" name="テキスト ボックス 388"/>
        <xdr:cNvSpPr txBox="1"/>
      </xdr:nvSpPr>
      <xdr:spPr>
        <a:xfrm>
          <a:off x="3606800" y="12568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23622</xdr:rowOff>
    </xdr:from>
    <xdr:to>
      <xdr:col>4</xdr:col>
      <xdr:colOff>396875</xdr:colOff>
      <xdr:row>75</xdr:row>
      <xdr:rowOff>125222</xdr:rowOff>
    </xdr:to>
    <xdr:sp macro="" textlink="">
      <xdr:nvSpPr>
        <xdr:cNvPr id="390" name="円/楕円 389"/>
        <xdr:cNvSpPr/>
      </xdr:nvSpPr>
      <xdr:spPr>
        <a:xfrm>
          <a:off x="3048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135399</xdr:rowOff>
    </xdr:from>
    <xdr:ext cx="762000" cy="259045"/>
    <xdr:sp macro="" textlink="">
      <xdr:nvSpPr>
        <xdr:cNvPr id="391" name="テキスト ボックス 390"/>
        <xdr:cNvSpPr txBox="1"/>
      </xdr:nvSpPr>
      <xdr:spPr>
        <a:xfrm>
          <a:off x="2717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55626</xdr:rowOff>
    </xdr:from>
    <xdr:to>
      <xdr:col>3</xdr:col>
      <xdr:colOff>193675</xdr:colOff>
      <xdr:row>75</xdr:row>
      <xdr:rowOff>157226</xdr:rowOff>
    </xdr:to>
    <xdr:sp macro="" textlink="">
      <xdr:nvSpPr>
        <xdr:cNvPr id="392" name="円/楕円 391"/>
        <xdr:cNvSpPr/>
      </xdr:nvSpPr>
      <xdr:spPr>
        <a:xfrm>
          <a:off x="2159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167403</xdr:rowOff>
    </xdr:from>
    <xdr:ext cx="762000" cy="259045"/>
    <xdr:sp macro="" textlink="">
      <xdr:nvSpPr>
        <xdr:cNvPr id="393" name="テキスト ボックス 392"/>
        <xdr:cNvSpPr txBox="1"/>
      </xdr:nvSpPr>
      <xdr:spPr>
        <a:xfrm>
          <a:off x="1828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69342</xdr:rowOff>
    </xdr:from>
    <xdr:to>
      <xdr:col>1</xdr:col>
      <xdr:colOff>676275</xdr:colOff>
      <xdr:row>75</xdr:row>
      <xdr:rowOff>170942</xdr:rowOff>
    </xdr:to>
    <xdr:sp macro="" textlink="">
      <xdr:nvSpPr>
        <xdr:cNvPr id="394" name="円/楕円 393"/>
        <xdr:cNvSpPr/>
      </xdr:nvSpPr>
      <xdr:spPr>
        <a:xfrm>
          <a:off x="1270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9669</xdr:rowOff>
    </xdr:from>
    <xdr:ext cx="762000" cy="259045"/>
    <xdr:sp macro="" textlink="">
      <xdr:nvSpPr>
        <xdr:cNvPr id="395" name="テキスト ボックス 394"/>
        <xdr:cNvSpPr txBox="1"/>
      </xdr:nvSpPr>
      <xdr:spPr>
        <a:xfrm>
          <a:off x="939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前年度比</a:t>
          </a:r>
          <a:r>
            <a:rPr kumimoji="1" lang="en-US" altLang="ja-JP" sz="1000">
              <a:solidFill>
                <a:schemeClr val="dk1"/>
              </a:solidFill>
              <a:effectLst/>
              <a:latin typeface="+mn-lt"/>
              <a:ea typeface="+mn-ea"/>
              <a:cs typeface="+mn-cs"/>
            </a:rPr>
            <a:t>4.7</a:t>
          </a:r>
          <a:r>
            <a:rPr kumimoji="1" lang="ja-JP" altLang="ja-JP" sz="1000">
              <a:solidFill>
                <a:schemeClr val="dk1"/>
              </a:solidFill>
              <a:effectLst/>
              <a:latin typeface="+mn-lt"/>
              <a:ea typeface="+mn-ea"/>
              <a:cs typeface="+mn-cs"/>
            </a:rPr>
            <a:t>ポイントの増、類似団体内平均より</a:t>
          </a:r>
          <a:r>
            <a:rPr kumimoji="1" lang="en-US" altLang="ja-JP" sz="1000">
              <a:solidFill>
                <a:schemeClr val="dk1"/>
              </a:solidFill>
              <a:effectLst/>
              <a:latin typeface="+mn-lt"/>
              <a:ea typeface="+mn-ea"/>
              <a:cs typeface="+mn-cs"/>
            </a:rPr>
            <a:t>7.3</a:t>
          </a:r>
          <a:r>
            <a:rPr kumimoji="1" lang="ja-JP" altLang="ja-JP" sz="1000">
              <a:solidFill>
                <a:schemeClr val="dk1"/>
              </a:solidFill>
              <a:effectLst/>
              <a:latin typeface="+mn-lt"/>
              <a:ea typeface="+mn-ea"/>
              <a:cs typeface="+mn-cs"/>
            </a:rPr>
            <a:t>ポイントの増で</a:t>
          </a:r>
          <a:r>
            <a:rPr kumimoji="1" lang="en-US" altLang="ja-JP" sz="1000">
              <a:solidFill>
                <a:schemeClr val="dk1"/>
              </a:solidFill>
              <a:effectLst/>
              <a:latin typeface="+mn-lt"/>
              <a:ea typeface="+mn-ea"/>
              <a:cs typeface="+mn-cs"/>
            </a:rPr>
            <a:t>85.1</a:t>
          </a:r>
          <a:r>
            <a:rPr kumimoji="1" lang="ja-JP" altLang="ja-JP" sz="1000">
              <a:solidFill>
                <a:schemeClr val="dk1"/>
              </a:solidFill>
              <a:effectLst/>
              <a:latin typeface="+mn-lt"/>
              <a:ea typeface="+mn-ea"/>
              <a:cs typeface="+mn-cs"/>
            </a:rPr>
            <a:t>となった。</a:t>
          </a:r>
          <a:endParaRPr lang="ja-JP" altLang="ja-JP" sz="1000">
            <a:effectLst/>
          </a:endParaRPr>
        </a:p>
        <a:p>
          <a:r>
            <a:rPr kumimoji="1" lang="ja-JP" altLang="ja-JP" sz="1000">
              <a:solidFill>
                <a:schemeClr val="dk1"/>
              </a:solidFill>
              <a:effectLst/>
              <a:latin typeface="+mn-lt"/>
              <a:ea typeface="+mn-ea"/>
              <a:cs typeface="+mn-cs"/>
            </a:rPr>
            <a:t>　扶助費、物件費、維持補修費は前年度より支出が増加、人件費、公債費、補助費等、繰出金は前年度より支出が減少しており、公債費以外全体で見ると前年度より支出は減少している。数値の増加の要因は経常一般財源の減によるところが大きい</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85089</xdr:rowOff>
    </xdr:from>
    <xdr:to>
      <xdr:col>24</xdr:col>
      <xdr:colOff>31750</xdr:colOff>
      <xdr:row>78</xdr:row>
      <xdr:rowOff>92711</xdr:rowOff>
    </xdr:to>
    <xdr:cxnSp macro="">
      <xdr:nvCxnSpPr>
        <xdr:cNvPr id="428" name="直線コネクタ 427"/>
        <xdr:cNvCxnSpPr/>
      </xdr:nvCxnSpPr>
      <xdr:spPr>
        <a:xfrm>
          <a:off x="15671800" y="13286739"/>
          <a:ext cx="838200" cy="17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123207</xdr:rowOff>
    </xdr:from>
    <xdr:ext cx="762000" cy="259045"/>
    <xdr:sp macro="" textlink="">
      <xdr:nvSpPr>
        <xdr:cNvPr id="429" name="公債費以外平均値テキスト"/>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85089</xdr:rowOff>
    </xdr:from>
    <xdr:to>
      <xdr:col>22</xdr:col>
      <xdr:colOff>565150</xdr:colOff>
      <xdr:row>78</xdr:row>
      <xdr:rowOff>62230</xdr:rowOff>
    </xdr:to>
    <xdr:cxnSp macro="">
      <xdr:nvCxnSpPr>
        <xdr:cNvPr id="431" name="直線コネクタ 430"/>
        <xdr:cNvCxnSpPr/>
      </xdr:nvCxnSpPr>
      <xdr:spPr>
        <a:xfrm flipV="1">
          <a:off x="14782800" y="13286739"/>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57150</xdr:rowOff>
    </xdr:from>
    <xdr:to>
      <xdr:col>22</xdr:col>
      <xdr:colOff>615950</xdr:colOff>
      <xdr:row>76</xdr:row>
      <xdr:rowOff>158750</xdr:rowOff>
    </xdr:to>
    <xdr:sp macro="" textlink="">
      <xdr:nvSpPr>
        <xdr:cNvPr id="432" name="フローチャート : 判断 431"/>
        <xdr:cNvSpPr/>
      </xdr:nvSpPr>
      <xdr:spPr>
        <a:xfrm>
          <a:off x="15621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168927</xdr:rowOff>
    </xdr:from>
    <xdr:ext cx="736600" cy="259045"/>
    <xdr:sp macro="" textlink="">
      <xdr:nvSpPr>
        <xdr:cNvPr id="433" name="テキスト ボックス 432"/>
        <xdr:cNvSpPr txBox="1"/>
      </xdr:nvSpPr>
      <xdr:spPr>
        <a:xfrm>
          <a:off x="15290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153670</xdr:rowOff>
    </xdr:from>
    <xdr:to>
      <xdr:col>21</xdr:col>
      <xdr:colOff>361950</xdr:colOff>
      <xdr:row>78</xdr:row>
      <xdr:rowOff>62230</xdr:rowOff>
    </xdr:to>
    <xdr:cxnSp macro="">
      <xdr:nvCxnSpPr>
        <xdr:cNvPr id="434" name="直線コネクタ 433"/>
        <xdr:cNvCxnSpPr/>
      </xdr:nvCxnSpPr>
      <xdr:spPr>
        <a:xfrm>
          <a:off x="13893800" y="133553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36" name="テキスト ボックス 43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153670</xdr:rowOff>
    </xdr:from>
    <xdr:to>
      <xdr:col>20</xdr:col>
      <xdr:colOff>158750</xdr:colOff>
      <xdr:row>78</xdr:row>
      <xdr:rowOff>8889</xdr:rowOff>
    </xdr:to>
    <xdr:cxnSp macro="">
      <xdr:nvCxnSpPr>
        <xdr:cNvPr id="437" name="直線コネクタ 436"/>
        <xdr:cNvCxnSpPr/>
      </xdr:nvCxnSpPr>
      <xdr:spPr>
        <a:xfrm flipV="1">
          <a:off x="13004800" y="133553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41911</xdr:rowOff>
    </xdr:from>
    <xdr:to>
      <xdr:col>24</xdr:col>
      <xdr:colOff>82550</xdr:colOff>
      <xdr:row>78</xdr:row>
      <xdr:rowOff>143511</xdr:rowOff>
    </xdr:to>
    <xdr:sp macro="" textlink="">
      <xdr:nvSpPr>
        <xdr:cNvPr id="447" name="円/楕円 446"/>
        <xdr:cNvSpPr/>
      </xdr:nvSpPr>
      <xdr:spPr>
        <a:xfrm>
          <a:off x="164592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13988</xdr:rowOff>
    </xdr:from>
    <xdr:ext cx="762000" cy="259045"/>
    <xdr:sp macro="" textlink="">
      <xdr:nvSpPr>
        <xdr:cNvPr id="448" name="公債費以外該当値テキスト"/>
        <xdr:cNvSpPr txBox="1"/>
      </xdr:nvSpPr>
      <xdr:spPr>
        <a:xfrm>
          <a:off x="165989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34289</xdr:rowOff>
    </xdr:from>
    <xdr:to>
      <xdr:col>22</xdr:col>
      <xdr:colOff>615950</xdr:colOff>
      <xdr:row>77</xdr:row>
      <xdr:rowOff>135889</xdr:rowOff>
    </xdr:to>
    <xdr:sp macro="" textlink="">
      <xdr:nvSpPr>
        <xdr:cNvPr id="449" name="円/楕円 448"/>
        <xdr:cNvSpPr/>
      </xdr:nvSpPr>
      <xdr:spPr>
        <a:xfrm>
          <a:off x="15621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120666</xdr:rowOff>
    </xdr:from>
    <xdr:ext cx="736600" cy="259045"/>
    <xdr:sp macro="" textlink="">
      <xdr:nvSpPr>
        <xdr:cNvPr id="450" name="テキスト ボックス 449"/>
        <xdr:cNvSpPr txBox="1"/>
      </xdr:nvSpPr>
      <xdr:spPr>
        <a:xfrm>
          <a:off x="15290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11430</xdr:rowOff>
    </xdr:from>
    <xdr:to>
      <xdr:col>21</xdr:col>
      <xdr:colOff>412750</xdr:colOff>
      <xdr:row>78</xdr:row>
      <xdr:rowOff>113030</xdr:rowOff>
    </xdr:to>
    <xdr:sp macro="" textlink="">
      <xdr:nvSpPr>
        <xdr:cNvPr id="451" name="円/楕円 450"/>
        <xdr:cNvSpPr/>
      </xdr:nvSpPr>
      <xdr:spPr>
        <a:xfrm>
          <a:off x="14732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97807</xdr:rowOff>
    </xdr:from>
    <xdr:ext cx="762000" cy="259045"/>
    <xdr:sp macro="" textlink="">
      <xdr:nvSpPr>
        <xdr:cNvPr id="452" name="テキスト ボックス 451"/>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102870</xdr:rowOff>
    </xdr:from>
    <xdr:to>
      <xdr:col>20</xdr:col>
      <xdr:colOff>209550</xdr:colOff>
      <xdr:row>78</xdr:row>
      <xdr:rowOff>33020</xdr:rowOff>
    </xdr:to>
    <xdr:sp macro="" textlink="">
      <xdr:nvSpPr>
        <xdr:cNvPr id="453" name="円/楕円 452"/>
        <xdr:cNvSpPr/>
      </xdr:nvSpPr>
      <xdr:spPr>
        <a:xfrm>
          <a:off x="13843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17797</xdr:rowOff>
    </xdr:from>
    <xdr:ext cx="762000" cy="259045"/>
    <xdr:sp macro="" textlink="">
      <xdr:nvSpPr>
        <xdr:cNvPr id="454" name="テキスト ボックス 453"/>
        <xdr:cNvSpPr txBox="1"/>
      </xdr:nvSpPr>
      <xdr:spPr>
        <a:xfrm>
          <a:off x="13512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129539</xdr:rowOff>
    </xdr:from>
    <xdr:to>
      <xdr:col>19</xdr:col>
      <xdr:colOff>6350</xdr:colOff>
      <xdr:row>78</xdr:row>
      <xdr:rowOff>59689</xdr:rowOff>
    </xdr:to>
    <xdr:sp macro="" textlink="">
      <xdr:nvSpPr>
        <xdr:cNvPr id="455" name="円/楕円 454"/>
        <xdr:cNvSpPr/>
      </xdr:nvSpPr>
      <xdr:spPr>
        <a:xfrm>
          <a:off x="12954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44466</xdr:rowOff>
    </xdr:from>
    <xdr:ext cx="762000" cy="259045"/>
    <xdr:sp macro="" textlink="">
      <xdr:nvSpPr>
        <xdr:cNvPr id="456" name="テキスト ボックス 455"/>
        <xdr:cNvSpPr txBox="1"/>
      </xdr:nvSpPr>
      <xdr:spPr>
        <a:xfrm>
          <a:off x="12623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東京都福生市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78746</xdr:rowOff>
    </xdr:from>
    <xdr:to>
      <xdr:col>4</xdr:col>
      <xdr:colOff>1117600</xdr:colOff>
      <xdr:row>17</xdr:row>
      <xdr:rowOff>93167</xdr:rowOff>
    </xdr:to>
    <xdr:cxnSp macro="">
      <xdr:nvCxnSpPr>
        <xdr:cNvPr id="50" name="直線コネクタ 49"/>
        <xdr:cNvCxnSpPr/>
      </xdr:nvCxnSpPr>
      <xdr:spPr bwMode="auto">
        <a:xfrm>
          <a:off x="5003800" y="3041021"/>
          <a:ext cx="647700" cy="14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34910</xdr:rowOff>
    </xdr:from>
    <xdr:ext cx="762000" cy="259045"/>
    <xdr:sp macro="" textlink="">
      <xdr:nvSpPr>
        <xdr:cNvPr id="51" name="人口1人当たり決算額の推移平均値テキスト130"/>
        <xdr:cNvSpPr txBox="1"/>
      </xdr:nvSpPr>
      <xdr:spPr>
        <a:xfrm>
          <a:off x="5740400" y="282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78746</xdr:rowOff>
    </xdr:from>
    <xdr:to>
      <xdr:col>4</xdr:col>
      <xdr:colOff>469900</xdr:colOff>
      <xdr:row>17</xdr:row>
      <xdr:rowOff>85414</xdr:rowOff>
    </xdr:to>
    <xdr:cxnSp macro="">
      <xdr:nvCxnSpPr>
        <xdr:cNvPr id="53" name="直線コネクタ 52"/>
        <xdr:cNvCxnSpPr/>
      </xdr:nvCxnSpPr>
      <xdr:spPr bwMode="auto">
        <a:xfrm flipV="1">
          <a:off x="4305300" y="3041021"/>
          <a:ext cx="698500" cy="6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25089</xdr:rowOff>
    </xdr:from>
    <xdr:to>
      <xdr:col>4</xdr:col>
      <xdr:colOff>520700</xdr:colOff>
      <xdr:row>17</xdr:row>
      <xdr:rowOff>126689</xdr:rowOff>
    </xdr:to>
    <xdr:sp macro="" textlink="">
      <xdr:nvSpPr>
        <xdr:cNvPr id="54" name="フローチャート : 判断 53"/>
        <xdr:cNvSpPr/>
      </xdr:nvSpPr>
      <xdr:spPr bwMode="auto">
        <a:xfrm>
          <a:off x="4953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136866</xdr:rowOff>
    </xdr:from>
    <xdr:ext cx="736600" cy="259045"/>
    <xdr:sp macro="" textlink="">
      <xdr:nvSpPr>
        <xdr:cNvPr id="55" name="テキスト ボックス 54"/>
        <xdr:cNvSpPr txBox="1"/>
      </xdr:nvSpPr>
      <xdr:spPr>
        <a:xfrm>
          <a:off x="4622800" y="2756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85414</xdr:rowOff>
    </xdr:from>
    <xdr:to>
      <xdr:col>3</xdr:col>
      <xdr:colOff>904875</xdr:colOff>
      <xdr:row>17</xdr:row>
      <xdr:rowOff>93282</xdr:rowOff>
    </xdr:to>
    <xdr:cxnSp macro="">
      <xdr:nvCxnSpPr>
        <xdr:cNvPr id="56" name="直線コネクタ 55"/>
        <xdr:cNvCxnSpPr/>
      </xdr:nvCxnSpPr>
      <xdr:spPr bwMode="auto">
        <a:xfrm flipV="1">
          <a:off x="3606800" y="3047689"/>
          <a:ext cx="698500" cy="7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93282</xdr:rowOff>
    </xdr:from>
    <xdr:to>
      <xdr:col>3</xdr:col>
      <xdr:colOff>206375</xdr:colOff>
      <xdr:row>17</xdr:row>
      <xdr:rowOff>95644</xdr:rowOff>
    </xdr:to>
    <xdr:cxnSp macro="">
      <xdr:nvCxnSpPr>
        <xdr:cNvPr id="59" name="直線コネクタ 58"/>
        <xdr:cNvCxnSpPr/>
      </xdr:nvCxnSpPr>
      <xdr:spPr bwMode="auto">
        <a:xfrm flipV="1">
          <a:off x="2908300" y="3055557"/>
          <a:ext cx="698500" cy="2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42367</xdr:rowOff>
    </xdr:from>
    <xdr:to>
      <xdr:col>5</xdr:col>
      <xdr:colOff>34925</xdr:colOff>
      <xdr:row>17</xdr:row>
      <xdr:rowOff>143967</xdr:rowOff>
    </xdr:to>
    <xdr:sp macro="" textlink="">
      <xdr:nvSpPr>
        <xdr:cNvPr id="69" name="円/楕円 68"/>
        <xdr:cNvSpPr/>
      </xdr:nvSpPr>
      <xdr:spPr bwMode="auto">
        <a:xfrm>
          <a:off x="5600700" y="3004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14444</xdr:rowOff>
    </xdr:from>
    <xdr:ext cx="762000" cy="259045"/>
    <xdr:sp macro="" textlink="">
      <xdr:nvSpPr>
        <xdr:cNvPr id="70" name="人口1人当たり決算額の推移該当値テキスト130"/>
        <xdr:cNvSpPr txBox="1"/>
      </xdr:nvSpPr>
      <xdr:spPr>
        <a:xfrm>
          <a:off x="5740400" y="2976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66,276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27946</xdr:rowOff>
    </xdr:from>
    <xdr:to>
      <xdr:col>4</xdr:col>
      <xdr:colOff>520700</xdr:colOff>
      <xdr:row>17</xdr:row>
      <xdr:rowOff>129546</xdr:rowOff>
    </xdr:to>
    <xdr:sp macro="" textlink="">
      <xdr:nvSpPr>
        <xdr:cNvPr id="71" name="円/楕円 70"/>
        <xdr:cNvSpPr/>
      </xdr:nvSpPr>
      <xdr:spPr bwMode="auto">
        <a:xfrm>
          <a:off x="4953000" y="2990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114323</xdr:rowOff>
    </xdr:from>
    <xdr:ext cx="736600" cy="259045"/>
    <xdr:sp macro="" textlink="">
      <xdr:nvSpPr>
        <xdr:cNvPr id="72" name="テキスト ボックス 71"/>
        <xdr:cNvSpPr txBox="1"/>
      </xdr:nvSpPr>
      <xdr:spPr>
        <a:xfrm>
          <a:off x="4622800" y="3076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67,033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34614</xdr:rowOff>
    </xdr:from>
    <xdr:to>
      <xdr:col>3</xdr:col>
      <xdr:colOff>955675</xdr:colOff>
      <xdr:row>17</xdr:row>
      <xdr:rowOff>136214</xdr:rowOff>
    </xdr:to>
    <xdr:sp macro="" textlink="">
      <xdr:nvSpPr>
        <xdr:cNvPr id="73" name="円/楕円 72"/>
        <xdr:cNvSpPr/>
      </xdr:nvSpPr>
      <xdr:spPr bwMode="auto">
        <a:xfrm>
          <a:off x="4254500" y="2996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120991</xdr:rowOff>
    </xdr:from>
    <xdr:ext cx="762000" cy="259045"/>
    <xdr:sp macro="" textlink="">
      <xdr:nvSpPr>
        <xdr:cNvPr id="74" name="テキスト ボックス 73"/>
        <xdr:cNvSpPr txBox="1"/>
      </xdr:nvSpPr>
      <xdr:spPr>
        <a:xfrm>
          <a:off x="3924300" y="308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66,683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42482</xdr:rowOff>
    </xdr:from>
    <xdr:to>
      <xdr:col>3</xdr:col>
      <xdr:colOff>257175</xdr:colOff>
      <xdr:row>17</xdr:row>
      <xdr:rowOff>144082</xdr:rowOff>
    </xdr:to>
    <xdr:sp macro="" textlink="">
      <xdr:nvSpPr>
        <xdr:cNvPr id="75" name="円/楕円 74"/>
        <xdr:cNvSpPr/>
      </xdr:nvSpPr>
      <xdr:spPr bwMode="auto">
        <a:xfrm>
          <a:off x="3556000" y="3004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128859</xdr:rowOff>
    </xdr:from>
    <xdr:ext cx="762000" cy="259045"/>
    <xdr:sp macro="" textlink="">
      <xdr:nvSpPr>
        <xdr:cNvPr id="76" name="テキスト ボックス 75"/>
        <xdr:cNvSpPr txBox="1"/>
      </xdr:nvSpPr>
      <xdr:spPr>
        <a:xfrm>
          <a:off x="3225800" y="309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66,270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44844</xdr:rowOff>
    </xdr:from>
    <xdr:to>
      <xdr:col>2</xdr:col>
      <xdr:colOff>692150</xdr:colOff>
      <xdr:row>17</xdr:row>
      <xdr:rowOff>146444</xdr:rowOff>
    </xdr:to>
    <xdr:sp macro="" textlink="">
      <xdr:nvSpPr>
        <xdr:cNvPr id="77" name="円/楕円 76"/>
        <xdr:cNvSpPr/>
      </xdr:nvSpPr>
      <xdr:spPr bwMode="auto">
        <a:xfrm>
          <a:off x="2857500" y="3007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131221</xdr:rowOff>
    </xdr:from>
    <xdr:ext cx="762000" cy="259045"/>
    <xdr:sp macro="" textlink="">
      <xdr:nvSpPr>
        <xdr:cNvPr id="78" name="テキスト ボックス 77"/>
        <xdr:cNvSpPr txBox="1"/>
      </xdr:nvSpPr>
      <xdr:spPr>
        <a:xfrm>
          <a:off x="2527300" y="3093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66,146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174077</xdr:rowOff>
    </xdr:from>
    <xdr:ext cx="762000" cy="259045"/>
    <xdr:sp macro="" textlink="">
      <xdr:nvSpPr>
        <xdr:cNvPr id="107" name="人口1人当たり決算額の推移最小値テキスト445"/>
        <xdr:cNvSpPr txBox="1"/>
      </xdr:nvSpPr>
      <xdr:spPr>
        <a:xfrm>
          <a:off x="5740400" y="729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145250</xdr:rowOff>
    </xdr:from>
    <xdr:to>
      <xdr:col>4</xdr:col>
      <xdr:colOff>1117600</xdr:colOff>
      <xdr:row>37</xdr:row>
      <xdr:rowOff>163900</xdr:rowOff>
    </xdr:to>
    <xdr:cxnSp macro="">
      <xdr:nvCxnSpPr>
        <xdr:cNvPr id="111" name="直線コネクタ 110"/>
        <xdr:cNvCxnSpPr/>
      </xdr:nvCxnSpPr>
      <xdr:spPr bwMode="auto">
        <a:xfrm>
          <a:off x="5003800" y="7269950"/>
          <a:ext cx="647700" cy="18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120845</xdr:rowOff>
    </xdr:from>
    <xdr:ext cx="762000" cy="259045"/>
    <xdr:sp macro="" textlink="">
      <xdr:nvSpPr>
        <xdr:cNvPr id="112" name="人口1人当たり決算額の推移平均値テキスト445"/>
        <xdr:cNvSpPr txBox="1"/>
      </xdr:nvSpPr>
      <xdr:spPr>
        <a:xfrm>
          <a:off x="5740400" y="673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119609</xdr:rowOff>
    </xdr:from>
    <xdr:to>
      <xdr:col>4</xdr:col>
      <xdr:colOff>469900</xdr:colOff>
      <xdr:row>37</xdr:row>
      <xdr:rowOff>145250</xdr:rowOff>
    </xdr:to>
    <xdr:cxnSp macro="">
      <xdr:nvCxnSpPr>
        <xdr:cNvPr id="114" name="直線コネクタ 113"/>
        <xdr:cNvCxnSpPr/>
      </xdr:nvCxnSpPr>
      <xdr:spPr bwMode="auto">
        <a:xfrm>
          <a:off x="4305300" y="7244309"/>
          <a:ext cx="698500" cy="25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283331</xdr:rowOff>
    </xdr:from>
    <xdr:to>
      <xdr:col>4</xdr:col>
      <xdr:colOff>520700</xdr:colOff>
      <xdr:row>36</xdr:row>
      <xdr:rowOff>42031</xdr:rowOff>
    </xdr:to>
    <xdr:sp macro="" textlink="">
      <xdr:nvSpPr>
        <xdr:cNvPr id="115" name="フローチャート : 判断 114"/>
        <xdr:cNvSpPr/>
      </xdr:nvSpPr>
      <xdr:spPr bwMode="auto">
        <a:xfrm>
          <a:off x="4953000" y="6893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52208</xdr:rowOff>
    </xdr:from>
    <xdr:ext cx="736600" cy="259045"/>
    <xdr:sp macro="" textlink="">
      <xdr:nvSpPr>
        <xdr:cNvPr id="116" name="テキスト ボックス 115"/>
        <xdr:cNvSpPr txBox="1"/>
      </xdr:nvSpPr>
      <xdr:spPr>
        <a:xfrm>
          <a:off x="4622800" y="6662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62497</xdr:rowOff>
    </xdr:from>
    <xdr:to>
      <xdr:col>3</xdr:col>
      <xdr:colOff>904875</xdr:colOff>
      <xdr:row>37</xdr:row>
      <xdr:rowOff>119609</xdr:rowOff>
    </xdr:to>
    <xdr:cxnSp macro="">
      <xdr:nvCxnSpPr>
        <xdr:cNvPr id="117" name="直線コネクタ 116"/>
        <xdr:cNvCxnSpPr/>
      </xdr:nvCxnSpPr>
      <xdr:spPr bwMode="auto">
        <a:xfrm>
          <a:off x="3606800" y="7187197"/>
          <a:ext cx="698500" cy="57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211131</xdr:rowOff>
    </xdr:from>
    <xdr:to>
      <xdr:col>3</xdr:col>
      <xdr:colOff>955675</xdr:colOff>
      <xdr:row>35</xdr:row>
      <xdr:rowOff>312731</xdr:rowOff>
    </xdr:to>
    <xdr:sp macro="" textlink="">
      <xdr:nvSpPr>
        <xdr:cNvPr id="118" name="フローチャート : 判断 117"/>
        <xdr:cNvSpPr/>
      </xdr:nvSpPr>
      <xdr:spPr bwMode="auto">
        <a:xfrm>
          <a:off x="42545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322908</xdr:rowOff>
    </xdr:from>
    <xdr:ext cx="762000" cy="259045"/>
    <xdr:sp macro="" textlink="">
      <xdr:nvSpPr>
        <xdr:cNvPr id="119" name="テキスト ボックス 118"/>
        <xdr:cNvSpPr txBox="1"/>
      </xdr:nvSpPr>
      <xdr:spPr>
        <a:xfrm>
          <a:off x="3924300" y="659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31426</xdr:rowOff>
    </xdr:from>
    <xdr:to>
      <xdr:col>3</xdr:col>
      <xdr:colOff>206375</xdr:colOff>
      <xdr:row>37</xdr:row>
      <xdr:rowOff>62497</xdr:rowOff>
    </xdr:to>
    <xdr:cxnSp macro="">
      <xdr:nvCxnSpPr>
        <xdr:cNvPr id="120" name="直線コネクタ 119"/>
        <xdr:cNvCxnSpPr/>
      </xdr:nvCxnSpPr>
      <xdr:spPr bwMode="auto">
        <a:xfrm>
          <a:off x="2908300" y="7156126"/>
          <a:ext cx="698500" cy="31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173412</xdr:rowOff>
    </xdr:from>
    <xdr:to>
      <xdr:col>3</xdr:col>
      <xdr:colOff>257175</xdr:colOff>
      <xdr:row>35</xdr:row>
      <xdr:rowOff>275012</xdr:rowOff>
    </xdr:to>
    <xdr:sp macro="" textlink="">
      <xdr:nvSpPr>
        <xdr:cNvPr id="121" name="フローチャート : 判断 120"/>
        <xdr:cNvSpPr/>
      </xdr:nvSpPr>
      <xdr:spPr bwMode="auto">
        <a:xfrm>
          <a:off x="3556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285189</xdr:rowOff>
    </xdr:from>
    <xdr:ext cx="762000" cy="259045"/>
    <xdr:sp macro="" textlink="">
      <xdr:nvSpPr>
        <xdr:cNvPr id="122" name="テキスト ボックス 121"/>
        <xdr:cNvSpPr txBox="1"/>
      </xdr:nvSpPr>
      <xdr:spPr>
        <a:xfrm>
          <a:off x="3225800" y="655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144494</xdr:rowOff>
    </xdr:from>
    <xdr:to>
      <xdr:col>2</xdr:col>
      <xdr:colOff>692150</xdr:colOff>
      <xdr:row>35</xdr:row>
      <xdr:rowOff>246094</xdr:rowOff>
    </xdr:to>
    <xdr:sp macro="" textlink="">
      <xdr:nvSpPr>
        <xdr:cNvPr id="123" name="フローチャート : 判断 122"/>
        <xdr:cNvSpPr/>
      </xdr:nvSpPr>
      <xdr:spPr bwMode="auto">
        <a:xfrm>
          <a:off x="2857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256271</xdr:rowOff>
    </xdr:from>
    <xdr:ext cx="762000" cy="259045"/>
    <xdr:sp macro="" textlink="">
      <xdr:nvSpPr>
        <xdr:cNvPr id="124" name="テキスト ボックス 123"/>
        <xdr:cNvSpPr txBox="1"/>
      </xdr:nvSpPr>
      <xdr:spPr>
        <a:xfrm>
          <a:off x="2527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113100</xdr:rowOff>
    </xdr:from>
    <xdr:to>
      <xdr:col>5</xdr:col>
      <xdr:colOff>34925</xdr:colOff>
      <xdr:row>37</xdr:row>
      <xdr:rowOff>214700</xdr:rowOff>
    </xdr:to>
    <xdr:sp macro="" textlink="">
      <xdr:nvSpPr>
        <xdr:cNvPr id="130" name="円/楕円 129"/>
        <xdr:cNvSpPr/>
      </xdr:nvSpPr>
      <xdr:spPr bwMode="auto">
        <a:xfrm>
          <a:off x="5600700" y="7237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21677</xdr:rowOff>
    </xdr:from>
    <xdr:ext cx="762000" cy="259045"/>
    <xdr:sp macro="" textlink="">
      <xdr:nvSpPr>
        <xdr:cNvPr id="131" name="人口1人当たり決算額の推移該当値テキスト445"/>
        <xdr:cNvSpPr txBox="1"/>
      </xdr:nvSpPr>
      <xdr:spPr>
        <a:xfrm>
          <a:off x="5740400" y="71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-5,937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94450</xdr:rowOff>
    </xdr:from>
    <xdr:to>
      <xdr:col>4</xdr:col>
      <xdr:colOff>520700</xdr:colOff>
      <xdr:row>37</xdr:row>
      <xdr:rowOff>196050</xdr:rowOff>
    </xdr:to>
    <xdr:sp macro="" textlink="">
      <xdr:nvSpPr>
        <xdr:cNvPr id="132" name="円/楕円 131"/>
        <xdr:cNvSpPr/>
      </xdr:nvSpPr>
      <xdr:spPr bwMode="auto">
        <a:xfrm>
          <a:off x="4953000" y="7219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180827</xdr:rowOff>
    </xdr:from>
    <xdr:ext cx="736600" cy="259045"/>
    <xdr:sp macro="" textlink="">
      <xdr:nvSpPr>
        <xdr:cNvPr id="133" name="テキスト ボックス 132"/>
        <xdr:cNvSpPr txBox="1"/>
      </xdr:nvSpPr>
      <xdr:spPr>
        <a:xfrm>
          <a:off x="4622800" y="7305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-4,958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68809</xdr:rowOff>
    </xdr:from>
    <xdr:to>
      <xdr:col>3</xdr:col>
      <xdr:colOff>955675</xdr:colOff>
      <xdr:row>37</xdr:row>
      <xdr:rowOff>170409</xdr:rowOff>
    </xdr:to>
    <xdr:sp macro="" textlink="">
      <xdr:nvSpPr>
        <xdr:cNvPr id="134" name="円/楕円 133"/>
        <xdr:cNvSpPr/>
      </xdr:nvSpPr>
      <xdr:spPr bwMode="auto">
        <a:xfrm>
          <a:off x="4254500" y="7193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155186</xdr:rowOff>
    </xdr:from>
    <xdr:ext cx="762000" cy="259045"/>
    <xdr:sp macro="" textlink="">
      <xdr:nvSpPr>
        <xdr:cNvPr id="135" name="テキスト ボックス 134"/>
        <xdr:cNvSpPr txBox="1"/>
      </xdr:nvSpPr>
      <xdr:spPr>
        <a:xfrm>
          <a:off x="3924300" y="727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11697</xdr:rowOff>
    </xdr:from>
    <xdr:to>
      <xdr:col>3</xdr:col>
      <xdr:colOff>257175</xdr:colOff>
      <xdr:row>37</xdr:row>
      <xdr:rowOff>113297</xdr:rowOff>
    </xdr:to>
    <xdr:sp macro="" textlink="">
      <xdr:nvSpPr>
        <xdr:cNvPr id="136" name="円/楕円 135"/>
        <xdr:cNvSpPr/>
      </xdr:nvSpPr>
      <xdr:spPr bwMode="auto">
        <a:xfrm>
          <a:off x="3556000" y="7136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98074</xdr:rowOff>
    </xdr:from>
    <xdr:ext cx="762000" cy="259045"/>
    <xdr:sp macro="" textlink="">
      <xdr:nvSpPr>
        <xdr:cNvPr id="137" name="テキスト ボックス 136"/>
        <xdr:cNvSpPr txBox="1"/>
      </xdr:nvSpPr>
      <xdr:spPr>
        <a:xfrm>
          <a:off x="3225800" y="722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152076</xdr:rowOff>
    </xdr:from>
    <xdr:to>
      <xdr:col>2</xdr:col>
      <xdr:colOff>692150</xdr:colOff>
      <xdr:row>37</xdr:row>
      <xdr:rowOff>82226</xdr:rowOff>
    </xdr:to>
    <xdr:sp macro="" textlink="">
      <xdr:nvSpPr>
        <xdr:cNvPr id="138" name="円/楕円 137"/>
        <xdr:cNvSpPr/>
      </xdr:nvSpPr>
      <xdr:spPr bwMode="auto">
        <a:xfrm>
          <a:off x="2857500" y="7105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67003</xdr:rowOff>
    </xdr:from>
    <xdr:ext cx="762000" cy="259045"/>
    <xdr:sp macro="" textlink="">
      <xdr:nvSpPr>
        <xdr:cNvPr id="139" name="テキスト ボックス 138"/>
        <xdr:cNvSpPr txBox="1"/>
      </xdr:nvSpPr>
      <xdr:spPr>
        <a:xfrm>
          <a:off x="2527300" y="7191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東京都福生市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58,554
55,195
10.16
26,689,464
25,576,518
1,112,086
11,558,424
7,257,765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148958</xdr:rowOff>
    </xdr:from>
    <xdr:to>
      <xdr:col>6</xdr:col>
      <xdr:colOff>511175</xdr:colOff>
      <xdr:row>36</xdr:row>
      <xdr:rowOff>11113</xdr:rowOff>
    </xdr:to>
    <xdr:cxnSp macro="">
      <xdr:nvCxnSpPr>
        <xdr:cNvPr id="59" name="直線コネクタ 58"/>
        <xdr:cNvCxnSpPr/>
      </xdr:nvCxnSpPr>
      <xdr:spPr>
        <a:xfrm>
          <a:off x="3797300" y="6149708"/>
          <a:ext cx="838200" cy="3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5308</xdr:rowOff>
    </xdr:from>
    <xdr:ext cx="534377" cy="259045"/>
    <xdr:sp macro="" textlink="">
      <xdr:nvSpPr>
        <xdr:cNvPr id="60" name="人件費平均値テキスト"/>
        <xdr:cNvSpPr txBox="1"/>
      </xdr:nvSpPr>
      <xdr:spPr>
        <a:xfrm>
          <a:off x="4686300" y="6177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136820</xdr:rowOff>
    </xdr:from>
    <xdr:to>
      <xdr:col>5</xdr:col>
      <xdr:colOff>358775</xdr:colOff>
      <xdr:row>35</xdr:row>
      <xdr:rowOff>148958</xdr:rowOff>
    </xdr:to>
    <xdr:cxnSp macro="">
      <xdr:nvCxnSpPr>
        <xdr:cNvPr id="62" name="直線コネクタ 61"/>
        <xdr:cNvCxnSpPr/>
      </xdr:nvCxnSpPr>
      <xdr:spPr>
        <a:xfrm>
          <a:off x="2908300" y="6137570"/>
          <a:ext cx="889000" cy="1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17760</xdr:rowOff>
    </xdr:from>
    <xdr:to>
      <xdr:col>5</xdr:col>
      <xdr:colOff>409575</xdr:colOff>
      <xdr:row>36</xdr:row>
      <xdr:rowOff>119360</xdr:rowOff>
    </xdr:to>
    <xdr:sp macro="" textlink="">
      <xdr:nvSpPr>
        <xdr:cNvPr id="63" name="フローチャート : 判断 62"/>
        <xdr:cNvSpPr/>
      </xdr:nvSpPr>
      <xdr:spPr>
        <a:xfrm>
          <a:off x="3746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110487</xdr:rowOff>
    </xdr:from>
    <xdr:ext cx="534377" cy="259045"/>
    <xdr:sp macro="" textlink="">
      <xdr:nvSpPr>
        <xdr:cNvPr id="64" name="テキスト ボックス 63"/>
        <xdr:cNvSpPr txBox="1"/>
      </xdr:nvSpPr>
      <xdr:spPr>
        <a:xfrm>
          <a:off x="3530111" y="628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129024</xdr:rowOff>
    </xdr:from>
    <xdr:to>
      <xdr:col>4</xdr:col>
      <xdr:colOff>155575</xdr:colOff>
      <xdr:row>35</xdr:row>
      <xdr:rowOff>136820</xdr:rowOff>
    </xdr:to>
    <xdr:cxnSp macro="">
      <xdr:nvCxnSpPr>
        <xdr:cNvPr id="65" name="直線コネクタ 64"/>
        <xdr:cNvCxnSpPr/>
      </xdr:nvCxnSpPr>
      <xdr:spPr>
        <a:xfrm>
          <a:off x="2019300" y="6129774"/>
          <a:ext cx="889000" cy="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129024</xdr:rowOff>
    </xdr:from>
    <xdr:to>
      <xdr:col>2</xdr:col>
      <xdr:colOff>638175</xdr:colOff>
      <xdr:row>35</xdr:row>
      <xdr:rowOff>146101</xdr:rowOff>
    </xdr:to>
    <xdr:cxnSp macro="">
      <xdr:nvCxnSpPr>
        <xdr:cNvPr id="68" name="直線コネクタ 67"/>
        <xdr:cNvCxnSpPr/>
      </xdr:nvCxnSpPr>
      <xdr:spPr>
        <a:xfrm flipV="1">
          <a:off x="1130300" y="6129774"/>
          <a:ext cx="889000" cy="1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131763</xdr:rowOff>
    </xdr:from>
    <xdr:to>
      <xdr:col>6</xdr:col>
      <xdr:colOff>561975</xdr:colOff>
      <xdr:row>36</xdr:row>
      <xdr:rowOff>61913</xdr:rowOff>
    </xdr:to>
    <xdr:sp macro="" textlink="">
      <xdr:nvSpPr>
        <xdr:cNvPr id="78" name="円/楕円 77"/>
        <xdr:cNvSpPr/>
      </xdr:nvSpPr>
      <xdr:spPr>
        <a:xfrm>
          <a:off x="4584700" y="613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154640</xdr:rowOff>
    </xdr:from>
    <xdr:ext cx="534377" cy="259045"/>
    <xdr:sp macro="" textlink="">
      <xdr:nvSpPr>
        <xdr:cNvPr id="79" name="人件費該当値テキスト"/>
        <xdr:cNvSpPr txBox="1"/>
      </xdr:nvSpPr>
      <xdr:spPr>
        <a:xfrm>
          <a:off x="4686300" y="598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60,625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98158</xdr:rowOff>
    </xdr:from>
    <xdr:to>
      <xdr:col>5</xdr:col>
      <xdr:colOff>409575</xdr:colOff>
      <xdr:row>36</xdr:row>
      <xdr:rowOff>28308</xdr:rowOff>
    </xdr:to>
    <xdr:sp macro="" textlink="">
      <xdr:nvSpPr>
        <xdr:cNvPr id="80" name="円/楕円 79"/>
        <xdr:cNvSpPr/>
      </xdr:nvSpPr>
      <xdr:spPr>
        <a:xfrm>
          <a:off x="3746500" y="609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44835</xdr:rowOff>
    </xdr:from>
    <xdr:ext cx="534377" cy="259045"/>
    <xdr:sp macro="" textlink="">
      <xdr:nvSpPr>
        <xdr:cNvPr id="81" name="テキスト ボックス 80"/>
        <xdr:cNvSpPr txBox="1"/>
      </xdr:nvSpPr>
      <xdr:spPr>
        <a:xfrm>
          <a:off x="3530111" y="587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62,095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86020</xdr:rowOff>
    </xdr:from>
    <xdr:to>
      <xdr:col>4</xdr:col>
      <xdr:colOff>206375</xdr:colOff>
      <xdr:row>36</xdr:row>
      <xdr:rowOff>16170</xdr:rowOff>
    </xdr:to>
    <xdr:sp macro="" textlink="">
      <xdr:nvSpPr>
        <xdr:cNvPr id="82" name="円/楕円 81"/>
        <xdr:cNvSpPr/>
      </xdr:nvSpPr>
      <xdr:spPr>
        <a:xfrm>
          <a:off x="2857500" y="608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7297</xdr:rowOff>
    </xdr:from>
    <xdr:ext cx="534377" cy="259045"/>
    <xdr:sp macro="" textlink="">
      <xdr:nvSpPr>
        <xdr:cNvPr id="83" name="テキスト ボックス 82"/>
        <xdr:cNvSpPr txBox="1"/>
      </xdr:nvSpPr>
      <xdr:spPr>
        <a:xfrm>
          <a:off x="2641111" y="617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62,626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78224</xdr:rowOff>
    </xdr:from>
    <xdr:to>
      <xdr:col>3</xdr:col>
      <xdr:colOff>3175</xdr:colOff>
      <xdr:row>36</xdr:row>
      <xdr:rowOff>8374</xdr:rowOff>
    </xdr:to>
    <xdr:sp macro="" textlink="">
      <xdr:nvSpPr>
        <xdr:cNvPr id="84" name="円/楕円 83"/>
        <xdr:cNvSpPr/>
      </xdr:nvSpPr>
      <xdr:spPr>
        <a:xfrm>
          <a:off x="1968500" y="60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170951</xdr:rowOff>
    </xdr:from>
    <xdr:ext cx="534377" cy="259045"/>
    <xdr:sp macro="" textlink="">
      <xdr:nvSpPr>
        <xdr:cNvPr id="85" name="テキスト ボックス 84"/>
        <xdr:cNvSpPr txBox="1"/>
      </xdr:nvSpPr>
      <xdr:spPr>
        <a:xfrm>
          <a:off x="1752111" y="617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62,967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95301</xdr:rowOff>
    </xdr:from>
    <xdr:to>
      <xdr:col>1</xdr:col>
      <xdr:colOff>485775</xdr:colOff>
      <xdr:row>36</xdr:row>
      <xdr:rowOff>25451</xdr:rowOff>
    </xdr:to>
    <xdr:sp macro="" textlink="">
      <xdr:nvSpPr>
        <xdr:cNvPr id="86" name="円/楕円 85"/>
        <xdr:cNvSpPr/>
      </xdr:nvSpPr>
      <xdr:spPr>
        <a:xfrm>
          <a:off x="1079500" y="609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16578</xdr:rowOff>
    </xdr:from>
    <xdr:ext cx="534377" cy="259045"/>
    <xdr:sp macro="" textlink="">
      <xdr:nvSpPr>
        <xdr:cNvPr id="87" name="テキスト ボックス 86"/>
        <xdr:cNvSpPr txBox="1"/>
      </xdr:nvSpPr>
      <xdr:spPr>
        <a:xfrm>
          <a:off x="863111" y="618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62,220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61,249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8288</xdr:rowOff>
    </xdr:from>
    <xdr:to>
      <xdr:col>6</xdr:col>
      <xdr:colOff>511175</xdr:colOff>
      <xdr:row>54</xdr:row>
      <xdr:rowOff>8451</xdr:rowOff>
    </xdr:to>
    <xdr:cxnSp macro="">
      <xdr:nvCxnSpPr>
        <xdr:cNvPr id="119" name="直線コネクタ 118"/>
        <xdr:cNvCxnSpPr/>
      </xdr:nvCxnSpPr>
      <xdr:spPr>
        <a:xfrm>
          <a:off x="3797300" y="9266588"/>
          <a:ext cx="8382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50084</xdr:rowOff>
    </xdr:from>
    <xdr:ext cx="534377" cy="259045"/>
    <xdr:sp macro="" textlink="">
      <xdr:nvSpPr>
        <xdr:cNvPr id="120" name="物件費平均値テキスト"/>
        <xdr:cNvSpPr txBox="1"/>
      </xdr:nvSpPr>
      <xdr:spPr>
        <a:xfrm>
          <a:off x="4686300" y="9479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8288</xdr:rowOff>
    </xdr:from>
    <xdr:to>
      <xdr:col>5</xdr:col>
      <xdr:colOff>358775</xdr:colOff>
      <xdr:row>54</xdr:row>
      <xdr:rowOff>97246</xdr:rowOff>
    </xdr:to>
    <xdr:cxnSp macro="">
      <xdr:nvCxnSpPr>
        <xdr:cNvPr id="122" name="直線コネクタ 121"/>
        <xdr:cNvCxnSpPr/>
      </xdr:nvCxnSpPr>
      <xdr:spPr>
        <a:xfrm flipV="1">
          <a:off x="2908300" y="9266588"/>
          <a:ext cx="889000" cy="8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119924</xdr:rowOff>
    </xdr:from>
    <xdr:to>
      <xdr:col>5</xdr:col>
      <xdr:colOff>409575</xdr:colOff>
      <xdr:row>56</xdr:row>
      <xdr:rowOff>50074</xdr:rowOff>
    </xdr:to>
    <xdr:sp macro="" textlink="">
      <xdr:nvSpPr>
        <xdr:cNvPr id="123" name="フローチャート : 判断 122"/>
        <xdr:cNvSpPr/>
      </xdr:nvSpPr>
      <xdr:spPr>
        <a:xfrm>
          <a:off x="3746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41201</xdr:rowOff>
    </xdr:from>
    <xdr:ext cx="534377" cy="259045"/>
    <xdr:sp macro="" textlink="">
      <xdr:nvSpPr>
        <xdr:cNvPr id="124" name="テキスト ボックス 123"/>
        <xdr:cNvSpPr txBox="1"/>
      </xdr:nvSpPr>
      <xdr:spPr>
        <a:xfrm>
          <a:off x="3530111" y="964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97246</xdr:rowOff>
    </xdr:from>
    <xdr:to>
      <xdr:col>4</xdr:col>
      <xdr:colOff>155575</xdr:colOff>
      <xdr:row>55</xdr:row>
      <xdr:rowOff>1887</xdr:rowOff>
    </xdr:to>
    <xdr:cxnSp macro="">
      <xdr:nvCxnSpPr>
        <xdr:cNvPr id="125" name="直線コネクタ 124"/>
        <xdr:cNvCxnSpPr/>
      </xdr:nvCxnSpPr>
      <xdr:spPr>
        <a:xfrm flipV="1">
          <a:off x="2019300" y="9355546"/>
          <a:ext cx="889000" cy="7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24794</xdr:rowOff>
    </xdr:from>
    <xdr:to>
      <xdr:col>4</xdr:col>
      <xdr:colOff>206375</xdr:colOff>
      <xdr:row>54</xdr:row>
      <xdr:rowOff>126394</xdr:rowOff>
    </xdr:to>
    <xdr:sp macro="" textlink="">
      <xdr:nvSpPr>
        <xdr:cNvPr id="126" name="フローチャート : 判断 125"/>
        <xdr:cNvSpPr/>
      </xdr:nvSpPr>
      <xdr:spPr>
        <a:xfrm>
          <a:off x="2857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142921</xdr:rowOff>
    </xdr:from>
    <xdr:ext cx="534377" cy="259045"/>
    <xdr:sp macro="" textlink="">
      <xdr:nvSpPr>
        <xdr:cNvPr id="127" name="テキスト ボックス 126"/>
        <xdr:cNvSpPr txBox="1"/>
      </xdr:nvSpPr>
      <xdr:spPr>
        <a:xfrm>
          <a:off x="2641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1887</xdr:rowOff>
    </xdr:from>
    <xdr:to>
      <xdr:col>2</xdr:col>
      <xdr:colOff>638175</xdr:colOff>
      <xdr:row>55</xdr:row>
      <xdr:rowOff>2180</xdr:rowOff>
    </xdr:to>
    <xdr:cxnSp macro="">
      <xdr:nvCxnSpPr>
        <xdr:cNvPr id="128" name="直線コネクタ 127"/>
        <xdr:cNvCxnSpPr/>
      </xdr:nvCxnSpPr>
      <xdr:spPr>
        <a:xfrm flipV="1">
          <a:off x="1130300" y="9431637"/>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9478</xdr:rowOff>
    </xdr:from>
    <xdr:to>
      <xdr:col>3</xdr:col>
      <xdr:colOff>3175</xdr:colOff>
      <xdr:row>54</xdr:row>
      <xdr:rowOff>111078</xdr:rowOff>
    </xdr:to>
    <xdr:sp macro="" textlink="">
      <xdr:nvSpPr>
        <xdr:cNvPr id="129" name="フローチャート : 判断 128"/>
        <xdr:cNvSpPr/>
      </xdr:nvSpPr>
      <xdr:spPr>
        <a:xfrm>
          <a:off x="1968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127605</xdr:rowOff>
    </xdr:from>
    <xdr:ext cx="534377" cy="259045"/>
    <xdr:sp macro="" textlink="">
      <xdr:nvSpPr>
        <xdr:cNvPr id="130" name="テキスト ボックス 129"/>
        <xdr:cNvSpPr txBox="1"/>
      </xdr:nvSpPr>
      <xdr:spPr>
        <a:xfrm>
          <a:off x="1752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120218</xdr:rowOff>
    </xdr:from>
    <xdr:to>
      <xdr:col>1</xdr:col>
      <xdr:colOff>485775</xdr:colOff>
      <xdr:row>55</xdr:row>
      <xdr:rowOff>50368</xdr:rowOff>
    </xdr:to>
    <xdr:sp macro="" textlink="">
      <xdr:nvSpPr>
        <xdr:cNvPr id="131" name="フローチャート : 判断 130"/>
        <xdr:cNvSpPr/>
      </xdr:nvSpPr>
      <xdr:spPr>
        <a:xfrm>
          <a:off x="1079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66895</xdr:rowOff>
    </xdr:from>
    <xdr:ext cx="534377" cy="259045"/>
    <xdr:sp macro="" textlink="">
      <xdr:nvSpPr>
        <xdr:cNvPr id="132" name="テキスト ボックス 131"/>
        <xdr:cNvSpPr txBox="1"/>
      </xdr:nvSpPr>
      <xdr:spPr>
        <a:xfrm>
          <a:off x="863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129101</xdr:rowOff>
    </xdr:from>
    <xdr:to>
      <xdr:col>6</xdr:col>
      <xdr:colOff>561975</xdr:colOff>
      <xdr:row>54</xdr:row>
      <xdr:rowOff>59251</xdr:rowOff>
    </xdr:to>
    <xdr:sp macro="" textlink="">
      <xdr:nvSpPr>
        <xdr:cNvPr id="138" name="円/楕円 137"/>
        <xdr:cNvSpPr/>
      </xdr:nvSpPr>
      <xdr:spPr>
        <a:xfrm>
          <a:off x="4584700" y="921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151978</xdr:rowOff>
    </xdr:from>
    <xdr:ext cx="534377" cy="259045"/>
    <xdr:sp macro="" textlink="">
      <xdr:nvSpPr>
        <xdr:cNvPr id="139" name="物件費該当値テキスト"/>
        <xdr:cNvSpPr txBox="1"/>
      </xdr:nvSpPr>
      <xdr:spPr>
        <a:xfrm>
          <a:off x="4686300" y="906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59,019</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128938</xdr:rowOff>
    </xdr:from>
    <xdr:to>
      <xdr:col>5</xdr:col>
      <xdr:colOff>409575</xdr:colOff>
      <xdr:row>54</xdr:row>
      <xdr:rowOff>59088</xdr:rowOff>
    </xdr:to>
    <xdr:sp macro="" textlink="">
      <xdr:nvSpPr>
        <xdr:cNvPr id="140" name="円/楕円 139"/>
        <xdr:cNvSpPr/>
      </xdr:nvSpPr>
      <xdr:spPr>
        <a:xfrm>
          <a:off x="3746500" y="921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75615</xdr:rowOff>
    </xdr:from>
    <xdr:ext cx="534377" cy="259045"/>
    <xdr:sp macro="" textlink="">
      <xdr:nvSpPr>
        <xdr:cNvPr id="141" name="テキスト ボックス 140"/>
        <xdr:cNvSpPr txBox="1"/>
      </xdr:nvSpPr>
      <xdr:spPr>
        <a:xfrm>
          <a:off x="3530111" y="899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59,024</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46446</xdr:rowOff>
    </xdr:from>
    <xdr:to>
      <xdr:col>4</xdr:col>
      <xdr:colOff>206375</xdr:colOff>
      <xdr:row>54</xdr:row>
      <xdr:rowOff>148046</xdr:rowOff>
    </xdr:to>
    <xdr:sp macro="" textlink="">
      <xdr:nvSpPr>
        <xdr:cNvPr id="142" name="円/楕円 141"/>
        <xdr:cNvSpPr/>
      </xdr:nvSpPr>
      <xdr:spPr>
        <a:xfrm>
          <a:off x="2857500" y="930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139173</xdr:rowOff>
    </xdr:from>
    <xdr:ext cx="534377" cy="259045"/>
    <xdr:sp macro="" textlink="">
      <xdr:nvSpPr>
        <xdr:cNvPr id="143" name="テキスト ボックス 142"/>
        <xdr:cNvSpPr txBox="1"/>
      </xdr:nvSpPr>
      <xdr:spPr>
        <a:xfrm>
          <a:off x="2641111" y="939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56,300</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122537</xdr:rowOff>
    </xdr:from>
    <xdr:to>
      <xdr:col>3</xdr:col>
      <xdr:colOff>3175</xdr:colOff>
      <xdr:row>55</xdr:row>
      <xdr:rowOff>52687</xdr:rowOff>
    </xdr:to>
    <xdr:sp macro="" textlink="">
      <xdr:nvSpPr>
        <xdr:cNvPr id="144" name="円/楕円 143"/>
        <xdr:cNvSpPr/>
      </xdr:nvSpPr>
      <xdr:spPr>
        <a:xfrm>
          <a:off x="1968500" y="938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43814</xdr:rowOff>
    </xdr:from>
    <xdr:ext cx="534377" cy="259045"/>
    <xdr:sp macro="" textlink="">
      <xdr:nvSpPr>
        <xdr:cNvPr id="145" name="テキスト ボックス 144"/>
        <xdr:cNvSpPr txBox="1"/>
      </xdr:nvSpPr>
      <xdr:spPr>
        <a:xfrm>
          <a:off x="1752111" y="947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53,970</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122830</xdr:rowOff>
    </xdr:from>
    <xdr:to>
      <xdr:col>1</xdr:col>
      <xdr:colOff>485775</xdr:colOff>
      <xdr:row>55</xdr:row>
      <xdr:rowOff>52980</xdr:rowOff>
    </xdr:to>
    <xdr:sp macro="" textlink="">
      <xdr:nvSpPr>
        <xdr:cNvPr id="146" name="円/楕円 145"/>
        <xdr:cNvSpPr/>
      </xdr:nvSpPr>
      <xdr:spPr>
        <a:xfrm>
          <a:off x="1079500" y="938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44107</xdr:rowOff>
    </xdr:from>
    <xdr:ext cx="534377" cy="259045"/>
    <xdr:sp macro="" textlink="">
      <xdr:nvSpPr>
        <xdr:cNvPr id="147" name="テキスト ボックス 146"/>
        <xdr:cNvSpPr txBox="1"/>
      </xdr:nvSpPr>
      <xdr:spPr>
        <a:xfrm>
          <a:off x="863111" y="947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53,961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81178</xdr:rowOff>
    </xdr:from>
    <xdr:to>
      <xdr:col>6</xdr:col>
      <xdr:colOff>511175</xdr:colOff>
      <xdr:row>77</xdr:row>
      <xdr:rowOff>95752</xdr:rowOff>
    </xdr:to>
    <xdr:cxnSp macro="">
      <xdr:nvCxnSpPr>
        <xdr:cNvPr id="172" name="直線コネクタ 171"/>
        <xdr:cNvCxnSpPr/>
      </xdr:nvCxnSpPr>
      <xdr:spPr>
        <a:xfrm flipV="1">
          <a:off x="3797300" y="13282828"/>
          <a:ext cx="838200" cy="1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137895</xdr:rowOff>
    </xdr:from>
    <xdr:ext cx="469744" cy="259045"/>
    <xdr:sp macro="" textlink="">
      <xdr:nvSpPr>
        <xdr:cNvPr id="173" name="維持補修費平均値テキスト"/>
        <xdr:cNvSpPr txBox="1"/>
      </xdr:nvSpPr>
      <xdr:spPr>
        <a:xfrm>
          <a:off x="4686300" y="12996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95752</xdr:rowOff>
    </xdr:from>
    <xdr:to>
      <xdr:col>5</xdr:col>
      <xdr:colOff>358775</xdr:colOff>
      <xdr:row>77</xdr:row>
      <xdr:rowOff>116897</xdr:rowOff>
    </xdr:to>
    <xdr:cxnSp macro="">
      <xdr:nvCxnSpPr>
        <xdr:cNvPr id="175" name="直線コネクタ 174"/>
        <xdr:cNvCxnSpPr/>
      </xdr:nvCxnSpPr>
      <xdr:spPr>
        <a:xfrm flipV="1">
          <a:off x="2908300" y="13297402"/>
          <a:ext cx="8890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124847</xdr:rowOff>
    </xdr:from>
    <xdr:to>
      <xdr:col>5</xdr:col>
      <xdr:colOff>409575</xdr:colOff>
      <xdr:row>77</xdr:row>
      <xdr:rowOff>54997</xdr:rowOff>
    </xdr:to>
    <xdr:sp macro="" textlink="">
      <xdr:nvSpPr>
        <xdr:cNvPr id="176" name="フローチャート : 判断 175"/>
        <xdr:cNvSpPr/>
      </xdr:nvSpPr>
      <xdr:spPr>
        <a:xfrm>
          <a:off x="3746500" y="1315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71524</xdr:rowOff>
    </xdr:from>
    <xdr:ext cx="469744" cy="259045"/>
    <xdr:sp macro="" textlink="">
      <xdr:nvSpPr>
        <xdr:cNvPr id="177" name="テキスト ボックス 176"/>
        <xdr:cNvSpPr txBox="1"/>
      </xdr:nvSpPr>
      <xdr:spPr>
        <a:xfrm>
          <a:off x="3562427" y="12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116897</xdr:rowOff>
    </xdr:from>
    <xdr:to>
      <xdr:col>4</xdr:col>
      <xdr:colOff>155575</xdr:colOff>
      <xdr:row>77</xdr:row>
      <xdr:rowOff>130442</xdr:rowOff>
    </xdr:to>
    <xdr:cxnSp macro="">
      <xdr:nvCxnSpPr>
        <xdr:cNvPr id="178" name="直線コネクタ 177"/>
        <xdr:cNvCxnSpPr/>
      </xdr:nvCxnSpPr>
      <xdr:spPr>
        <a:xfrm flipV="1">
          <a:off x="2019300" y="13318547"/>
          <a:ext cx="889000" cy="1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57010</xdr:rowOff>
    </xdr:from>
    <xdr:to>
      <xdr:col>4</xdr:col>
      <xdr:colOff>206375</xdr:colOff>
      <xdr:row>76</xdr:row>
      <xdr:rowOff>158610</xdr:rowOff>
    </xdr:to>
    <xdr:sp macro="" textlink="">
      <xdr:nvSpPr>
        <xdr:cNvPr id="179" name="フローチャート : 判断 178"/>
        <xdr:cNvSpPr/>
      </xdr:nvSpPr>
      <xdr:spPr>
        <a:xfrm>
          <a:off x="2857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3687</xdr:rowOff>
    </xdr:from>
    <xdr:ext cx="469744" cy="259045"/>
    <xdr:sp macro="" textlink="">
      <xdr:nvSpPr>
        <xdr:cNvPr id="180" name="テキスト ボックス 179"/>
        <xdr:cNvSpPr txBox="1"/>
      </xdr:nvSpPr>
      <xdr:spPr>
        <a:xfrm>
          <a:off x="2673427"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127642</xdr:rowOff>
    </xdr:from>
    <xdr:to>
      <xdr:col>2</xdr:col>
      <xdr:colOff>638175</xdr:colOff>
      <xdr:row>77</xdr:row>
      <xdr:rowOff>130442</xdr:rowOff>
    </xdr:to>
    <xdr:cxnSp macro="">
      <xdr:nvCxnSpPr>
        <xdr:cNvPr id="181" name="直線コネクタ 180"/>
        <xdr:cNvCxnSpPr/>
      </xdr:nvCxnSpPr>
      <xdr:spPr>
        <a:xfrm>
          <a:off x="1130300" y="13329292"/>
          <a:ext cx="889000" cy="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67926</xdr:rowOff>
    </xdr:from>
    <xdr:to>
      <xdr:col>3</xdr:col>
      <xdr:colOff>3175</xdr:colOff>
      <xdr:row>76</xdr:row>
      <xdr:rowOff>169526</xdr:rowOff>
    </xdr:to>
    <xdr:sp macro="" textlink="">
      <xdr:nvSpPr>
        <xdr:cNvPr id="182" name="フローチャート : 判断 181"/>
        <xdr:cNvSpPr/>
      </xdr:nvSpPr>
      <xdr:spPr>
        <a:xfrm>
          <a:off x="1968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14603</xdr:rowOff>
    </xdr:from>
    <xdr:ext cx="469744" cy="259045"/>
    <xdr:sp macro="" textlink="">
      <xdr:nvSpPr>
        <xdr:cNvPr id="183" name="テキスト ボックス 182"/>
        <xdr:cNvSpPr txBox="1"/>
      </xdr:nvSpPr>
      <xdr:spPr>
        <a:xfrm>
          <a:off x="1784427"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62782</xdr:rowOff>
    </xdr:from>
    <xdr:to>
      <xdr:col>1</xdr:col>
      <xdr:colOff>485775</xdr:colOff>
      <xdr:row>76</xdr:row>
      <xdr:rowOff>164382</xdr:rowOff>
    </xdr:to>
    <xdr:sp macro="" textlink="">
      <xdr:nvSpPr>
        <xdr:cNvPr id="184" name="フローチャート : 判断 183"/>
        <xdr:cNvSpPr/>
      </xdr:nvSpPr>
      <xdr:spPr>
        <a:xfrm>
          <a:off x="1079500" y="1309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9459</xdr:rowOff>
    </xdr:from>
    <xdr:ext cx="469744" cy="259045"/>
    <xdr:sp macro="" textlink="">
      <xdr:nvSpPr>
        <xdr:cNvPr id="185" name="テキスト ボックス 184"/>
        <xdr:cNvSpPr txBox="1"/>
      </xdr:nvSpPr>
      <xdr:spPr>
        <a:xfrm>
          <a:off x="895427" y="1286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30378</xdr:rowOff>
    </xdr:from>
    <xdr:to>
      <xdr:col>6</xdr:col>
      <xdr:colOff>561975</xdr:colOff>
      <xdr:row>77</xdr:row>
      <xdr:rowOff>131978</xdr:rowOff>
    </xdr:to>
    <xdr:sp macro="" textlink="">
      <xdr:nvSpPr>
        <xdr:cNvPr id="191" name="円/楕円 190"/>
        <xdr:cNvSpPr/>
      </xdr:nvSpPr>
      <xdr:spPr>
        <a:xfrm>
          <a:off x="4584700" y="1323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116755</xdr:rowOff>
    </xdr:from>
    <xdr:ext cx="469744" cy="259045"/>
    <xdr:sp macro="" textlink="">
      <xdr:nvSpPr>
        <xdr:cNvPr id="192" name="維持補修費該当値テキスト"/>
        <xdr:cNvSpPr txBox="1"/>
      </xdr:nvSpPr>
      <xdr:spPr>
        <a:xfrm>
          <a:off x="4686300" y="13146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44952</xdr:rowOff>
    </xdr:from>
    <xdr:to>
      <xdr:col>5</xdr:col>
      <xdr:colOff>409575</xdr:colOff>
      <xdr:row>77</xdr:row>
      <xdr:rowOff>146552</xdr:rowOff>
    </xdr:to>
    <xdr:sp macro="" textlink="">
      <xdr:nvSpPr>
        <xdr:cNvPr id="193" name="円/楕円 192"/>
        <xdr:cNvSpPr/>
      </xdr:nvSpPr>
      <xdr:spPr>
        <a:xfrm>
          <a:off x="3746500" y="1324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137679</xdr:rowOff>
    </xdr:from>
    <xdr:ext cx="469744" cy="259045"/>
    <xdr:sp macro="" textlink="">
      <xdr:nvSpPr>
        <xdr:cNvPr id="194" name="テキスト ボックス 193"/>
        <xdr:cNvSpPr txBox="1"/>
      </xdr:nvSpPr>
      <xdr:spPr>
        <a:xfrm>
          <a:off x="3562427" y="1333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66097</xdr:rowOff>
    </xdr:from>
    <xdr:to>
      <xdr:col>4</xdr:col>
      <xdr:colOff>206375</xdr:colOff>
      <xdr:row>77</xdr:row>
      <xdr:rowOff>167697</xdr:rowOff>
    </xdr:to>
    <xdr:sp macro="" textlink="">
      <xdr:nvSpPr>
        <xdr:cNvPr id="195" name="円/楕円 194"/>
        <xdr:cNvSpPr/>
      </xdr:nvSpPr>
      <xdr:spPr>
        <a:xfrm>
          <a:off x="2857500" y="1326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158824</xdr:rowOff>
    </xdr:from>
    <xdr:ext cx="469744" cy="259045"/>
    <xdr:sp macro="" textlink="">
      <xdr:nvSpPr>
        <xdr:cNvPr id="196" name="テキスト ボックス 195"/>
        <xdr:cNvSpPr txBox="1"/>
      </xdr:nvSpPr>
      <xdr:spPr>
        <a:xfrm>
          <a:off x="2673427" y="13360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79642</xdr:rowOff>
    </xdr:from>
    <xdr:to>
      <xdr:col>3</xdr:col>
      <xdr:colOff>3175</xdr:colOff>
      <xdr:row>78</xdr:row>
      <xdr:rowOff>9792</xdr:rowOff>
    </xdr:to>
    <xdr:sp macro="" textlink="">
      <xdr:nvSpPr>
        <xdr:cNvPr id="197" name="円/楕円 196"/>
        <xdr:cNvSpPr/>
      </xdr:nvSpPr>
      <xdr:spPr>
        <a:xfrm>
          <a:off x="1968500" y="1328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919</xdr:rowOff>
    </xdr:from>
    <xdr:ext cx="469744" cy="259045"/>
    <xdr:sp macro="" textlink="">
      <xdr:nvSpPr>
        <xdr:cNvPr id="198" name="テキスト ボックス 197"/>
        <xdr:cNvSpPr txBox="1"/>
      </xdr:nvSpPr>
      <xdr:spPr>
        <a:xfrm>
          <a:off x="1784427" y="1337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76842</xdr:rowOff>
    </xdr:from>
    <xdr:to>
      <xdr:col>1</xdr:col>
      <xdr:colOff>485775</xdr:colOff>
      <xdr:row>78</xdr:row>
      <xdr:rowOff>6992</xdr:rowOff>
    </xdr:to>
    <xdr:sp macro="" textlink="">
      <xdr:nvSpPr>
        <xdr:cNvPr id="199" name="円/楕円 198"/>
        <xdr:cNvSpPr/>
      </xdr:nvSpPr>
      <xdr:spPr>
        <a:xfrm>
          <a:off x="1079500" y="1327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169569</xdr:rowOff>
    </xdr:from>
    <xdr:ext cx="469744" cy="259045"/>
    <xdr:sp macro="" textlink="">
      <xdr:nvSpPr>
        <xdr:cNvPr id="200" name="テキスト ボックス 199"/>
        <xdr:cNvSpPr txBox="1"/>
      </xdr:nvSpPr>
      <xdr:spPr>
        <a:xfrm>
          <a:off x="895427" y="133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6214</xdr:rowOff>
    </xdr:from>
    <xdr:to>
      <xdr:col>6</xdr:col>
      <xdr:colOff>511175</xdr:colOff>
      <xdr:row>91</xdr:row>
      <xdr:rowOff>75823</xdr:rowOff>
    </xdr:to>
    <xdr:cxnSp macro="">
      <xdr:nvCxnSpPr>
        <xdr:cNvPr id="232" name="直線コネクタ 231"/>
        <xdr:cNvCxnSpPr/>
      </xdr:nvCxnSpPr>
      <xdr:spPr>
        <a:xfrm flipV="1">
          <a:off x="3797300" y="15608164"/>
          <a:ext cx="838200" cy="6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87346</xdr:rowOff>
    </xdr:from>
    <xdr:ext cx="534377" cy="259045"/>
    <xdr:sp macro="" textlink="">
      <xdr:nvSpPr>
        <xdr:cNvPr id="233" name="扶助費平均値テキスト"/>
        <xdr:cNvSpPr txBox="1"/>
      </xdr:nvSpPr>
      <xdr:spPr>
        <a:xfrm>
          <a:off x="4686300" y="16203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75823</xdr:rowOff>
    </xdr:from>
    <xdr:to>
      <xdr:col>5</xdr:col>
      <xdr:colOff>358775</xdr:colOff>
      <xdr:row>91</xdr:row>
      <xdr:rowOff>167475</xdr:rowOff>
    </xdr:to>
    <xdr:cxnSp macro="">
      <xdr:nvCxnSpPr>
        <xdr:cNvPr id="235" name="直線コネクタ 234"/>
        <xdr:cNvCxnSpPr/>
      </xdr:nvCxnSpPr>
      <xdr:spPr>
        <a:xfrm flipV="1">
          <a:off x="2908300" y="15677773"/>
          <a:ext cx="889000" cy="9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159472</xdr:rowOff>
    </xdr:from>
    <xdr:to>
      <xdr:col>5</xdr:col>
      <xdr:colOff>409575</xdr:colOff>
      <xdr:row>95</xdr:row>
      <xdr:rowOff>89622</xdr:rowOff>
    </xdr:to>
    <xdr:sp macro="" textlink="">
      <xdr:nvSpPr>
        <xdr:cNvPr id="236" name="フローチャート : 判断 235"/>
        <xdr:cNvSpPr/>
      </xdr:nvSpPr>
      <xdr:spPr>
        <a:xfrm>
          <a:off x="3746500" y="162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80749</xdr:rowOff>
    </xdr:from>
    <xdr:ext cx="534377" cy="259045"/>
    <xdr:sp macro="" textlink="">
      <xdr:nvSpPr>
        <xdr:cNvPr id="237" name="テキスト ボックス 236"/>
        <xdr:cNvSpPr txBox="1"/>
      </xdr:nvSpPr>
      <xdr:spPr>
        <a:xfrm>
          <a:off x="3530111" y="1636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167475</xdr:rowOff>
    </xdr:from>
    <xdr:to>
      <xdr:col>4</xdr:col>
      <xdr:colOff>155575</xdr:colOff>
      <xdr:row>92</xdr:row>
      <xdr:rowOff>56407</xdr:rowOff>
    </xdr:to>
    <xdr:cxnSp macro="">
      <xdr:nvCxnSpPr>
        <xdr:cNvPr id="238" name="直線コネクタ 237"/>
        <xdr:cNvCxnSpPr/>
      </xdr:nvCxnSpPr>
      <xdr:spPr>
        <a:xfrm flipV="1">
          <a:off x="2019300" y="15769425"/>
          <a:ext cx="889000" cy="6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54316</xdr:rowOff>
    </xdr:from>
    <xdr:to>
      <xdr:col>4</xdr:col>
      <xdr:colOff>206375</xdr:colOff>
      <xdr:row>95</xdr:row>
      <xdr:rowOff>155916</xdr:rowOff>
    </xdr:to>
    <xdr:sp macro="" textlink="">
      <xdr:nvSpPr>
        <xdr:cNvPr id="239" name="フローチャート : 判断 238"/>
        <xdr:cNvSpPr/>
      </xdr:nvSpPr>
      <xdr:spPr>
        <a:xfrm>
          <a:off x="2857500" y="163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147043</xdr:rowOff>
    </xdr:from>
    <xdr:ext cx="534377" cy="259045"/>
    <xdr:sp macro="" textlink="">
      <xdr:nvSpPr>
        <xdr:cNvPr id="240" name="テキスト ボックス 239"/>
        <xdr:cNvSpPr txBox="1"/>
      </xdr:nvSpPr>
      <xdr:spPr>
        <a:xfrm>
          <a:off x="2641111" y="1643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56407</xdr:rowOff>
    </xdr:from>
    <xdr:to>
      <xdr:col>2</xdr:col>
      <xdr:colOff>638175</xdr:colOff>
      <xdr:row>92</xdr:row>
      <xdr:rowOff>153693</xdr:rowOff>
    </xdr:to>
    <xdr:cxnSp macro="">
      <xdr:nvCxnSpPr>
        <xdr:cNvPr id="241" name="直線コネクタ 240"/>
        <xdr:cNvCxnSpPr/>
      </xdr:nvCxnSpPr>
      <xdr:spPr>
        <a:xfrm flipV="1">
          <a:off x="1130300" y="15829807"/>
          <a:ext cx="889000" cy="9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154346</xdr:rowOff>
    </xdr:from>
    <xdr:to>
      <xdr:col>3</xdr:col>
      <xdr:colOff>3175</xdr:colOff>
      <xdr:row>96</xdr:row>
      <xdr:rowOff>84496</xdr:rowOff>
    </xdr:to>
    <xdr:sp macro="" textlink="">
      <xdr:nvSpPr>
        <xdr:cNvPr id="242" name="フローチャート : 判断 241"/>
        <xdr:cNvSpPr/>
      </xdr:nvSpPr>
      <xdr:spPr>
        <a:xfrm>
          <a:off x="1968500" y="164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75623</xdr:rowOff>
    </xdr:from>
    <xdr:ext cx="534377" cy="259045"/>
    <xdr:sp macro="" textlink="">
      <xdr:nvSpPr>
        <xdr:cNvPr id="243" name="テキスト ボックス 242"/>
        <xdr:cNvSpPr txBox="1"/>
      </xdr:nvSpPr>
      <xdr:spPr>
        <a:xfrm>
          <a:off x="1752111" y="1653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7257</xdr:rowOff>
    </xdr:from>
    <xdr:to>
      <xdr:col>1</xdr:col>
      <xdr:colOff>485775</xdr:colOff>
      <xdr:row>96</xdr:row>
      <xdr:rowOff>108857</xdr:rowOff>
    </xdr:to>
    <xdr:sp macro="" textlink="">
      <xdr:nvSpPr>
        <xdr:cNvPr id="244" name="フローチャート : 判断 243"/>
        <xdr:cNvSpPr/>
      </xdr:nvSpPr>
      <xdr:spPr>
        <a:xfrm>
          <a:off x="1079500" y="164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99984</xdr:rowOff>
    </xdr:from>
    <xdr:ext cx="534377" cy="259045"/>
    <xdr:sp macro="" textlink="">
      <xdr:nvSpPr>
        <xdr:cNvPr id="245" name="テキスト ボックス 244"/>
        <xdr:cNvSpPr txBox="1"/>
      </xdr:nvSpPr>
      <xdr:spPr>
        <a:xfrm>
          <a:off x="863111" y="165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90</xdr:row>
      <xdr:rowOff>126864</xdr:rowOff>
    </xdr:from>
    <xdr:to>
      <xdr:col>6</xdr:col>
      <xdr:colOff>561975</xdr:colOff>
      <xdr:row>91</xdr:row>
      <xdr:rowOff>57014</xdr:rowOff>
    </xdr:to>
    <xdr:sp macro="" textlink="">
      <xdr:nvSpPr>
        <xdr:cNvPr id="251" name="円/楕円 250"/>
        <xdr:cNvSpPr/>
      </xdr:nvSpPr>
      <xdr:spPr>
        <a:xfrm>
          <a:off x="4584700" y="1555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89</xdr:row>
      <xdr:rowOff>149741</xdr:rowOff>
    </xdr:from>
    <xdr:ext cx="599010" cy="259045"/>
    <xdr:sp macro="" textlink="">
      <xdr:nvSpPr>
        <xdr:cNvPr id="252" name="扶助費該当値テキスト"/>
        <xdr:cNvSpPr txBox="1"/>
      </xdr:nvSpPr>
      <xdr:spPr>
        <a:xfrm>
          <a:off x="4686300" y="1540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129,675</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25023</xdr:rowOff>
    </xdr:from>
    <xdr:to>
      <xdr:col>5</xdr:col>
      <xdr:colOff>409575</xdr:colOff>
      <xdr:row>91</xdr:row>
      <xdr:rowOff>126623</xdr:rowOff>
    </xdr:to>
    <xdr:sp macro="" textlink="">
      <xdr:nvSpPr>
        <xdr:cNvPr id="253" name="円/楕円 252"/>
        <xdr:cNvSpPr/>
      </xdr:nvSpPr>
      <xdr:spPr>
        <a:xfrm>
          <a:off x="3746500" y="1562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89</xdr:row>
      <xdr:rowOff>143150</xdr:rowOff>
    </xdr:from>
    <xdr:ext cx="599010" cy="259045"/>
    <xdr:sp macro="" textlink="">
      <xdr:nvSpPr>
        <xdr:cNvPr id="254" name="テキスト ボックス 253"/>
        <xdr:cNvSpPr txBox="1"/>
      </xdr:nvSpPr>
      <xdr:spPr>
        <a:xfrm>
          <a:off x="3497794" y="1540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125,412</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116675</xdr:rowOff>
    </xdr:from>
    <xdr:to>
      <xdr:col>4</xdr:col>
      <xdr:colOff>206375</xdr:colOff>
      <xdr:row>92</xdr:row>
      <xdr:rowOff>46825</xdr:rowOff>
    </xdr:to>
    <xdr:sp macro="" textlink="">
      <xdr:nvSpPr>
        <xdr:cNvPr id="255" name="円/楕円 254"/>
        <xdr:cNvSpPr/>
      </xdr:nvSpPr>
      <xdr:spPr>
        <a:xfrm>
          <a:off x="2857500" y="1571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90</xdr:row>
      <xdr:rowOff>63352</xdr:rowOff>
    </xdr:from>
    <xdr:ext cx="599010" cy="259045"/>
    <xdr:sp macro="" textlink="">
      <xdr:nvSpPr>
        <xdr:cNvPr id="256" name="テキスト ボックス 255"/>
        <xdr:cNvSpPr txBox="1"/>
      </xdr:nvSpPr>
      <xdr:spPr>
        <a:xfrm>
          <a:off x="2608794" y="1549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119,799</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5607</xdr:rowOff>
    </xdr:from>
    <xdr:to>
      <xdr:col>3</xdr:col>
      <xdr:colOff>3175</xdr:colOff>
      <xdr:row>92</xdr:row>
      <xdr:rowOff>107207</xdr:rowOff>
    </xdr:to>
    <xdr:sp macro="" textlink="">
      <xdr:nvSpPr>
        <xdr:cNvPr id="257" name="円/楕円 256"/>
        <xdr:cNvSpPr/>
      </xdr:nvSpPr>
      <xdr:spPr>
        <a:xfrm>
          <a:off x="1968500" y="1577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90</xdr:row>
      <xdr:rowOff>123734</xdr:rowOff>
    </xdr:from>
    <xdr:ext cx="599010" cy="259045"/>
    <xdr:sp macro="" textlink="">
      <xdr:nvSpPr>
        <xdr:cNvPr id="258" name="テキスト ボックス 257"/>
        <xdr:cNvSpPr txBox="1"/>
      </xdr:nvSpPr>
      <xdr:spPr>
        <a:xfrm>
          <a:off x="1719794" y="1555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116,101</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102893</xdr:rowOff>
    </xdr:from>
    <xdr:to>
      <xdr:col>1</xdr:col>
      <xdr:colOff>485775</xdr:colOff>
      <xdr:row>93</xdr:row>
      <xdr:rowOff>33043</xdr:rowOff>
    </xdr:to>
    <xdr:sp macro="" textlink="">
      <xdr:nvSpPr>
        <xdr:cNvPr id="259" name="円/楕円 258"/>
        <xdr:cNvSpPr/>
      </xdr:nvSpPr>
      <xdr:spPr>
        <a:xfrm>
          <a:off x="1079500" y="1587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91</xdr:row>
      <xdr:rowOff>49570</xdr:rowOff>
    </xdr:from>
    <xdr:ext cx="599010" cy="259045"/>
    <xdr:sp macro="" textlink="">
      <xdr:nvSpPr>
        <xdr:cNvPr id="260" name="テキスト ボックス 259"/>
        <xdr:cNvSpPr txBox="1"/>
      </xdr:nvSpPr>
      <xdr:spPr>
        <a:xfrm>
          <a:off x="830794" y="15651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110,143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140284</xdr:rowOff>
    </xdr:from>
    <xdr:to>
      <xdr:col>15</xdr:col>
      <xdr:colOff>180975</xdr:colOff>
      <xdr:row>35</xdr:row>
      <xdr:rowOff>160325</xdr:rowOff>
    </xdr:to>
    <xdr:cxnSp macro="">
      <xdr:nvCxnSpPr>
        <xdr:cNvPr id="289" name="直線コネクタ 288"/>
        <xdr:cNvCxnSpPr/>
      </xdr:nvCxnSpPr>
      <xdr:spPr>
        <a:xfrm>
          <a:off x="9639300" y="6141034"/>
          <a:ext cx="838200" cy="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1465</xdr:rowOff>
    </xdr:from>
    <xdr:ext cx="534377" cy="259045"/>
    <xdr:sp macro="" textlink="">
      <xdr:nvSpPr>
        <xdr:cNvPr id="290" name="補助費等平均値テキスト"/>
        <xdr:cNvSpPr txBox="1"/>
      </xdr:nvSpPr>
      <xdr:spPr>
        <a:xfrm>
          <a:off x="10528300" y="6173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140284</xdr:rowOff>
    </xdr:from>
    <xdr:to>
      <xdr:col>14</xdr:col>
      <xdr:colOff>28575</xdr:colOff>
      <xdr:row>35</xdr:row>
      <xdr:rowOff>143231</xdr:rowOff>
    </xdr:to>
    <xdr:cxnSp macro="">
      <xdr:nvCxnSpPr>
        <xdr:cNvPr id="292" name="直線コネクタ 291"/>
        <xdr:cNvCxnSpPr/>
      </xdr:nvCxnSpPr>
      <xdr:spPr>
        <a:xfrm flipV="1">
          <a:off x="8750300" y="6141034"/>
          <a:ext cx="889000" cy="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35611</xdr:rowOff>
    </xdr:from>
    <xdr:to>
      <xdr:col>14</xdr:col>
      <xdr:colOff>79375</xdr:colOff>
      <xdr:row>36</xdr:row>
      <xdr:rowOff>137211</xdr:rowOff>
    </xdr:to>
    <xdr:sp macro="" textlink="">
      <xdr:nvSpPr>
        <xdr:cNvPr id="293" name="フローチャート : 判断 292"/>
        <xdr:cNvSpPr/>
      </xdr:nvSpPr>
      <xdr:spPr>
        <a:xfrm>
          <a:off x="9588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128338</xdr:rowOff>
    </xdr:from>
    <xdr:ext cx="534377" cy="259045"/>
    <xdr:sp macro="" textlink="">
      <xdr:nvSpPr>
        <xdr:cNvPr id="294" name="テキスト ボックス 293"/>
        <xdr:cNvSpPr txBox="1"/>
      </xdr:nvSpPr>
      <xdr:spPr>
        <a:xfrm>
          <a:off x="9372111" y="63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132880</xdr:rowOff>
    </xdr:from>
    <xdr:to>
      <xdr:col>12</xdr:col>
      <xdr:colOff>511175</xdr:colOff>
      <xdr:row>35</xdr:row>
      <xdr:rowOff>143231</xdr:rowOff>
    </xdr:to>
    <xdr:cxnSp macro="">
      <xdr:nvCxnSpPr>
        <xdr:cNvPr id="295" name="直線コネクタ 294"/>
        <xdr:cNvCxnSpPr/>
      </xdr:nvCxnSpPr>
      <xdr:spPr>
        <a:xfrm>
          <a:off x="7861300" y="6133630"/>
          <a:ext cx="889000" cy="1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6" name="フローチャート : 判断 295"/>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297" name="テキスト ボックス 296"/>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87059</xdr:rowOff>
    </xdr:from>
    <xdr:to>
      <xdr:col>11</xdr:col>
      <xdr:colOff>307975</xdr:colOff>
      <xdr:row>35</xdr:row>
      <xdr:rowOff>132880</xdr:rowOff>
    </xdr:to>
    <xdr:cxnSp macro="">
      <xdr:nvCxnSpPr>
        <xdr:cNvPr id="298" name="直線コネクタ 297"/>
        <xdr:cNvCxnSpPr/>
      </xdr:nvCxnSpPr>
      <xdr:spPr>
        <a:xfrm>
          <a:off x="6972300" y="6087809"/>
          <a:ext cx="889000" cy="4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299" name="フローチャート : 判断 298"/>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57624</xdr:rowOff>
    </xdr:from>
    <xdr:ext cx="534377" cy="259045"/>
    <xdr:sp macro="" textlink="">
      <xdr:nvSpPr>
        <xdr:cNvPr id="300" name="テキスト ボックス 299"/>
        <xdr:cNvSpPr txBox="1"/>
      </xdr:nvSpPr>
      <xdr:spPr>
        <a:xfrm>
          <a:off x="7594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1" name="フローチャート : 判断 300"/>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02" name="テキスト ボックス 301"/>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109525</xdr:rowOff>
    </xdr:from>
    <xdr:to>
      <xdr:col>15</xdr:col>
      <xdr:colOff>231775</xdr:colOff>
      <xdr:row>36</xdr:row>
      <xdr:rowOff>39675</xdr:rowOff>
    </xdr:to>
    <xdr:sp macro="" textlink="">
      <xdr:nvSpPr>
        <xdr:cNvPr id="308" name="円/楕円 307"/>
        <xdr:cNvSpPr/>
      </xdr:nvSpPr>
      <xdr:spPr>
        <a:xfrm>
          <a:off x="10426700" y="611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132402</xdr:rowOff>
    </xdr:from>
    <xdr:ext cx="534377" cy="259045"/>
    <xdr:sp macro="" textlink="">
      <xdr:nvSpPr>
        <xdr:cNvPr id="309" name="補助費等該当値テキスト"/>
        <xdr:cNvSpPr txBox="1"/>
      </xdr:nvSpPr>
      <xdr:spPr>
        <a:xfrm>
          <a:off x="10528300" y="596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44,876</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89484</xdr:rowOff>
    </xdr:from>
    <xdr:to>
      <xdr:col>14</xdr:col>
      <xdr:colOff>79375</xdr:colOff>
      <xdr:row>36</xdr:row>
      <xdr:rowOff>19634</xdr:rowOff>
    </xdr:to>
    <xdr:sp macro="" textlink="">
      <xdr:nvSpPr>
        <xdr:cNvPr id="310" name="円/楕円 309"/>
        <xdr:cNvSpPr/>
      </xdr:nvSpPr>
      <xdr:spPr>
        <a:xfrm>
          <a:off x="9588500" y="609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36161</xdr:rowOff>
    </xdr:from>
    <xdr:ext cx="534377" cy="259045"/>
    <xdr:sp macro="" textlink="">
      <xdr:nvSpPr>
        <xdr:cNvPr id="311" name="テキスト ボックス 310"/>
        <xdr:cNvSpPr txBox="1"/>
      </xdr:nvSpPr>
      <xdr:spPr>
        <a:xfrm>
          <a:off x="9372111" y="586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46,454</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92431</xdr:rowOff>
    </xdr:from>
    <xdr:to>
      <xdr:col>12</xdr:col>
      <xdr:colOff>561975</xdr:colOff>
      <xdr:row>36</xdr:row>
      <xdr:rowOff>22581</xdr:rowOff>
    </xdr:to>
    <xdr:sp macro="" textlink="">
      <xdr:nvSpPr>
        <xdr:cNvPr id="312" name="円/楕円 311"/>
        <xdr:cNvSpPr/>
      </xdr:nvSpPr>
      <xdr:spPr>
        <a:xfrm>
          <a:off x="8699500" y="609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39108</xdr:rowOff>
    </xdr:from>
    <xdr:ext cx="534377" cy="259045"/>
    <xdr:sp macro="" textlink="">
      <xdr:nvSpPr>
        <xdr:cNvPr id="313" name="テキスト ボックス 312"/>
        <xdr:cNvSpPr txBox="1"/>
      </xdr:nvSpPr>
      <xdr:spPr>
        <a:xfrm>
          <a:off x="8483111" y="586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46,222</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82080</xdr:rowOff>
    </xdr:from>
    <xdr:to>
      <xdr:col>11</xdr:col>
      <xdr:colOff>358775</xdr:colOff>
      <xdr:row>36</xdr:row>
      <xdr:rowOff>12230</xdr:rowOff>
    </xdr:to>
    <xdr:sp macro="" textlink="">
      <xdr:nvSpPr>
        <xdr:cNvPr id="314" name="円/楕円 313"/>
        <xdr:cNvSpPr/>
      </xdr:nvSpPr>
      <xdr:spPr>
        <a:xfrm>
          <a:off x="7810500" y="608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28757</xdr:rowOff>
    </xdr:from>
    <xdr:ext cx="534377" cy="259045"/>
    <xdr:sp macro="" textlink="">
      <xdr:nvSpPr>
        <xdr:cNvPr id="315" name="テキスト ボックス 314"/>
        <xdr:cNvSpPr txBox="1"/>
      </xdr:nvSpPr>
      <xdr:spPr>
        <a:xfrm>
          <a:off x="7594111" y="585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47,037</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36259</xdr:rowOff>
    </xdr:from>
    <xdr:to>
      <xdr:col>10</xdr:col>
      <xdr:colOff>155575</xdr:colOff>
      <xdr:row>35</xdr:row>
      <xdr:rowOff>137859</xdr:rowOff>
    </xdr:to>
    <xdr:sp macro="" textlink="">
      <xdr:nvSpPr>
        <xdr:cNvPr id="316" name="円/楕円 315"/>
        <xdr:cNvSpPr/>
      </xdr:nvSpPr>
      <xdr:spPr>
        <a:xfrm>
          <a:off x="6921500" y="603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154386</xdr:rowOff>
    </xdr:from>
    <xdr:ext cx="534377" cy="259045"/>
    <xdr:sp macro="" textlink="">
      <xdr:nvSpPr>
        <xdr:cNvPr id="317" name="テキスト ボックス 316"/>
        <xdr:cNvSpPr txBox="1"/>
      </xdr:nvSpPr>
      <xdr:spPr>
        <a:xfrm>
          <a:off x="6705111" y="581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50,645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169357</xdr:rowOff>
    </xdr:from>
    <xdr:to>
      <xdr:col>15</xdr:col>
      <xdr:colOff>180975</xdr:colOff>
      <xdr:row>58</xdr:row>
      <xdr:rowOff>104953</xdr:rowOff>
    </xdr:to>
    <xdr:cxnSp macro="">
      <xdr:nvCxnSpPr>
        <xdr:cNvPr id="346" name="直線コネクタ 345"/>
        <xdr:cNvCxnSpPr/>
      </xdr:nvCxnSpPr>
      <xdr:spPr>
        <a:xfrm flipV="1">
          <a:off x="9639300" y="9942007"/>
          <a:ext cx="838200" cy="10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145417</xdr:rowOff>
    </xdr:from>
    <xdr:ext cx="534377" cy="259045"/>
    <xdr:sp macro="" textlink="">
      <xdr:nvSpPr>
        <xdr:cNvPr id="347" name="普通建設事業費平均値テキスト"/>
        <xdr:cNvSpPr txBox="1"/>
      </xdr:nvSpPr>
      <xdr:spPr>
        <a:xfrm>
          <a:off x="10528300" y="9918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104953</xdr:rowOff>
    </xdr:from>
    <xdr:to>
      <xdr:col>14</xdr:col>
      <xdr:colOff>28575</xdr:colOff>
      <xdr:row>58</xdr:row>
      <xdr:rowOff>138298</xdr:rowOff>
    </xdr:to>
    <xdr:cxnSp macro="">
      <xdr:nvCxnSpPr>
        <xdr:cNvPr id="349" name="直線コネクタ 348"/>
        <xdr:cNvCxnSpPr/>
      </xdr:nvCxnSpPr>
      <xdr:spPr>
        <a:xfrm flipV="1">
          <a:off x="8750300" y="10049053"/>
          <a:ext cx="889000" cy="3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156421</xdr:rowOff>
    </xdr:from>
    <xdr:to>
      <xdr:col>14</xdr:col>
      <xdr:colOff>79375</xdr:colOff>
      <xdr:row>58</xdr:row>
      <xdr:rowOff>86571</xdr:rowOff>
    </xdr:to>
    <xdr:sp macro="" textlink="">
      <xdr:nvSpPr>
        <xdr:cNvPr id="350" name="フローチャート : 判断 349"/>
        <xdr:cNvSpPr/>
      </xdr:nvSpPr>
      <xdr:spPr>
        <a:xfrm>
          <a:off x="9588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103098</xdr:rowOff>
    </xdr:from>
    <xdr:ext cx="534377" cy="259045"/>
    <xdr:sp macro="" textlink="">
      <xdr:nvSpPr>
        <xdr:cNvPr id="351" name="テキスト ボックス 350"/>
        <xdr:cNvSpPr txBox="1"/>
      </xdr:nvSpPr>
      <xdr:spPr>
        <a:xfrm>
          <a:off x="9372111" y="970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138298</xdr:rowOff>
    </xdr:from>
    <xdr:to>
      <xdr:col>12</xdr:col>
      <xdr:colOff>511175</xdr:colOff>
      <xdr:row>58</xdr:row>
      <xdr:rowOff>144443</xdr:rowOff>
    </xdr:to>
    <xdr:cxnSp macro="">
      <xdr:nvCxnSpPr>
        <xdr:cNvPr id="352" name="直線コネクタ 351"/>
        <xdr:cNvCxnSpPr/>
      </xdr:nvCxnSpPr>
      <xdr:spPr>
        <a:xfrm flipV="1">
          <a:off x="7861300" y="10082398"/>
          <a:ext cx="889000" cy="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53" name="フローチャート : 判断 352"/>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30795</xdr:rowOff>
    </xdr:from>
    <xdr:ext cx="534377" cy="259045"/>
    <xdr:sp macro="" textlink="">
      <xdr:nvSpPr>
        <xdr:cNvPr id="354" name="テキスト ボックス 353"/>
        <xdr:cNvSpPr txBox="1"/>
      </xdr:nvSpPr>
      <xdr:spPr>
        <a:xfrm>
          <a:off x="8483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103939</xdr:rowOff>
    </xdr:from>
    <xdr:to>
      <xdr:col>11</xdr:col>
      <xdr:colOff>307975</xdr:colOff>
      <xdr:row>58</xdr:row>
      <xdr:rowOff>144443</xdr:rowOff>
    </xdr:to>
    <xdr:cxnSp macro="">
      <xdr:nvCxnSpPr>
        <xdr:cNvPr id="355" name="直線コネクタ 354"/>
        <xdr:cNvCxnSpPr/>
      </xdr:nvCxnSpPr>
      <xdr:spPr>
        <a:xfrm>
          <a:off x="6972300" y="10048039"/>
          <a:ext cx="889000" cy="4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56" name="フローチャート : 判断 355"/>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39554</xdr:rowOff>
    </xdr:from>
    <xdr:ext cx="534377" cy="259045"/>
    <xdr:sp macro="" textlink="">
      <xdr:nvSpPr>
        <xdr:cNvPr id="357" name="テキスト ボックス 356"/>
        <xdr:cNvSpPr txBox="1"/>
      </xdr:nvSpPr>
      <xdr:spPr>
        <a:xfrm>
          <a:off x="7594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142697</xdr:rowOff>
    </xdr:from>
    <xdr:to>
      <xdr:col>10</xdr:col>
      <xdr:colOff>155575</xdr:colOff>
      <xdr:row>58</xdr:row>
      <xdr:rowOff>72847</xdr:rowOff>
    </xdr:to>
    <xdr:sp macro="" textlink="">
      <xdr:nvSpPr>
        <xdr:cNvPr id="358" name="フローチャート : 判断 357"/>
        <xdr:cNvSpPr/>
      </xdr:nvSpPr>
      <xdr:spPr>
        <a:xfrm>
          <a:off x="6921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89374</xdr:rowOff>
    </xdr:from>
    <xdr:ext cx="534377" cy="259045"/>
    <xdr:sp macro="" textlink="">
      <xdr:nvSpPr>
        <xdr:cNvPr id="359" name="テキスト ボックス 358"/>
        <xdr:cNvSpPr txBox="1"/>
      </xdr:nvSpPr>
      <xdr:spPr>
        <a:xfrm>
          <a:off x="6705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118557</xdr:rowOff>
    </xdr:from>
    <xdr:to>
      <xdr:col>15</xdr:col>
      <xdr:colOff>231775</xdr:colOff>
      <xdr:row>58</xdr:row>
      <xdr:rowOff>48707</xdr:rowOff>
    </xdr:to>
    <xdr:sp macro="" textlink="">
      <xdr:nvSpPr>
        <xdr:cNvPr id="365" name="円/楕円 364"/>
        <xdr:cNvSpPr/>
      </xdr:nvSpPr>
      <xdr:spPr>
        <a:xfrm>
          <a:off x="10426700" y="989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141434</xdr:rowOff>
    </xdr:from>
    <xdr:ext cx="534377" cy="259045"/>
    <xdr:sp macro="" textlink="">
      <xdr:nvSpPr>
        <xdr:cNvPr id="366" name="普通建設事業費該当値テキスト"/>
        <xdr:cNvSpPr txBox="1"/>
      </xdr:nvSpPr>
      <xdr:spPr>
        <a:xfrm>
          <a:off x="10528300" y="974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57,216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54153</xdr:rowOff>
    </xdr:from>
    <xdr:to>
      <xdr:col>14</xdr:col>
      <xdr:colOff>79375</xdr:colOff>
      <xdr:row>58</xdr:row>
      <xdr:rowOff>155753</xdr:rowOff>
    </xdr:to>
    <xdr:sp macro="" textlink="">
      <xdr:nvSpPr>
        <xdr:cNvPr id="367" name="円/楕円 366"/>
        <xdr:cNvSpPr/>
      </xdr:nvSpPr>
      <xdr:spPr>
        <a:xfrm>
          <a:off x="9588500" y="999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146880</xdr:rowOff>
    </xdr:from>
    <xdr:ext cx="534377" cy="259045"/>
    <xdr:sp macro="" textlink="">
      <xdr:nvSpPr>
        <xdr:cNvPr id="368" name="テキスト ボックス 367"/>
        <xdr:cNvSpPr txBox="1"/>
      </xdr:nvSpPr>
      <xdr:spPr>
        <a:xfrm>
          <a:off x="9372111" y="1009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29,120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87498</xdr:rowOff>
    </xdr:from>
    <xdr:to>
      <xdr:col>12</xdr:col>
      <xdr:colOff>561975</xdr:colOff>
      <xdr:row>59</xdr:row>
      <xdr:rowOff>17648</xdr:rowOff>
    </xdr:to>
    <xdr:sp macro="" textlink="">
      <xdr:nvSpPr>
        <xdr:cNvPr id="369" name="円/楕円 368"/>
        <xdr:cNvSpPr/>
      </xdr:nvSpPr>
      <xdr:spPr>
        <a:xfrm>
          <a:off x="8699500" y="1003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8775</xdr:rowOff>
    </xdr:from>
    <xdr:ext cx="534377" cy="259045"/>
    <xdr:sp macro="" textlink="">
      <xdr:nvSpPr>
        <xdr:cNvPr id="370" name="テキスト ボックス 369"/>
        <xdr:cNvSpPr txBox="1"/>
      </xdr:nvSpPr>
      <xdr:spPr>
        <a:xfrm>
          <a:off x="8483111" y="1012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20,368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93643</xdr:rowOff>
    </xdr:from>
    <xdr:to>
      <xdr:col>11</xdr:col>
      <xdr:colOff>358775</xdr:colOff>
      <xdr:row>59</xdr:row>
      <xdr:rowOff>23793</xdr:rowOff>
    </xdr:to>
    <xdr:sp macro="" textlink="">
      <xdr:nvSpPr>
        <xdr:cNvPr id="371" name="円/楕円 370"/>
        <xdr:cNvSpPr/>
      </xdr:nvSpPr>
      <xdr:spPr>
        <a:xfrm>
          <a:off x="7810500" y="100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14920</xdr:rowOff>
    </xdr:from>
    <xdr:ext cx="534377" cy="259045"/>
    <xdr:sp macro="" textlink="">
      <xdr:nvSpPr>
        <xdr:cNvPr id="372" name="テキスト ボックス 371"/>
        <xdr:cNvSpPr txBox="1"/>
      </xdr:nvSpPr>
      <xdr:spPr>
        <a:xfrm>
          <a:off x="7594111" y="1013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18,755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53139</xdr:rowOff>
    </xdr:from>
    <xdr:to>
      <xdr:col>10</xdr:col>
      <xdr:colOff>155575</xdr:colOff>
      <xdr:row>58</xdr:row>
      <xdr:rowOff>154739</xdr:rowOff>
    </xdr:to>
    <xdr:sp macro="" textlink="">
      <xdr:nvSpPr>
        <xdr:cNvPr id="373" name="円/楕円 372"/>
        <xdr:cNvSpPr/>
      </xdr:nvSpPr>
      <xdr:spPr>
        <a:xfrm>
          <a:off x="6921500" y="999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145866</xdr:rowOff>
    </xdr:from>
    <xdr:ext cx="534377" cy="259045"/>
    <xdr:sp macro="" textlink="">
      <xdr:nvSpPr>
        <xdr:cNvPr id="374" name="テキスト ボックス 373"/>
        <xdr:cNvSpPr txBox="1"/>
      </xdr:nvSpPr>
      <xdr:spPr>
        <a:xfrm>
          <a:off x="6705111" y="1008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36235</xdr:rowOff>
    </xdr:from>
    <xdr:to>
      <xdr:col>15</xdr:col>
      <xdr:colOff>180975</xdr:colOff>
      <xdr:row>77</xdr:row>
      <xdr:rowOff>136447</xdr:rowOff>
    </xdr:to>
    <xdr:cxnSp macro="">
      <xdr:nvCxnSpPr>
        <xdr:cNvPr id="399" name="直線コネクタ 398"/>
        <xdr:cNvCxnSpPr/>
      </xdr:nvCxnSpPr>
      <xdr:spPr>
        <a:xfrm flipV="1">
          <a:off x="9639300" y="13237885"/>
          <a:ext cx="838200" cy="10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46998</xdr:rowOff>
    </xdr:from>
    <xdr:ext cx="534377" cy="259045"/>
    <xdr:sp macro="" textlink="">
      <xdr:nvSpPr>
        <xdr:cNvPr id="400" name="普通建設事業費 （ うち新規整備　）平均値テキスト"/>
        <xdr:cNvSpPr txBox="1"/>
      </xdr:nvSpPr>
      <xdr:spPr>
        <a:xfrm>
          <a:off x="10528300" y="13248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136447</xdr:rowOff>
    </xdr:from>
    <xdr:to>
      <xdr:col>14</xdr:col>
      <xdr:colOff>28575</xdr:colOff>
      <xdr:row>77</xdr:row>
      <xdr:rowOff>163806</xdr:rowOff>
    </xdr:to>
    <xdr:cxnSp macro="">
      <xdr:nvCxnSpPr>
        <xdr:cNvPr id="402" name="直線コネクタ 401"/>
        <xdr:cNvCxnSpPr/>
      </xdr:nvCxnSpPr>
      <xdr:spPr>
        <a:xfrm flipV="1">
          <a:off x="8750300" y="13338097"/>
          <a:ext cx="889000" cy="2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33682</xdr:rowOff>
    </xdr:from>
    <xdr:to>
      <xdr:col>14</xdr:col>
      <xdr:colOff>79375</xdr:colOff>
      <xdr:row>77</xdr:row>
      <xdr:rowOff>135282</xdr:rowOff>
    </xdr:to>
    <xdr:sp macro="" textlink="">
      <xdr:nvSpPr>
        <xdr:cNvPr id="403" name="フローチャート : 判断 402"/>
        <xdr:cNvSpPr/>
      </xdr:nvSpPr>
      <xdr:spPr>
        <a:xfrm>
          <a:off x="9588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151809</xdr:rowOff>
    </xdr:from>
    <xdr:ext cx="534377" cy="259045"/>
    <xdr:sp macro="" textlink="">
      <xdr:nvSpPr>
        <xdr:cNvPr id="404" name="テキスト ボックス 403"/>
        <xdr:cNvSpPr txBox="1"/>
      </xdr:nvSpPr>
      <xdr:spPr>
        <a:xfrm>
          <a:off x="9372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157308</xdr:rowOff>
    </xdr:from>
    <xdr:to>
      <xdr:col>12</xdr:col>
      <xdr:colOff>561975</xdr:colOff>
      <xdr:row>77</xdr:row>
      <xdr:rowOff>87458</xdr:rowOff>
    </xdr:to>
    <xdr:sp macro="" textlink="">
      <xdr:nvSpPr>
        <xdr:cNvPr id="405" name="フローチャート : 判断 404"/>
        <xdr:cNvSpPr/>
      </xdr:nvSpPr>
      <xdr:spPr>
        <a:xfrm>
          <a:off x="8699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103985</xdr:rowOff>
    </xdr:from>
    <xdr:ext cx="534377" cy="259045"/>
    <xdr:sp macro="" textlink="">
      <xdr:nvSpPr>
        <xdr:cNvPr id="406" name="テキスト ボックス 405"/>
        <xdr:cNvSpPr txBox="1"/>
      </xdr:nvSpPr>
      <xdr:spPr>
        <a:xfrm>
          <a:off x="8483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156885</xdr:rowOff>
    </xdr:from>
    <xdr:to>
      <xdr:col>15</xdr:col>
      <xdr:colOff>231775</xdr:colOff>
      <xdr:row>77</xdr:row>
      <xdr:rowOff>87035</xdr:rowOff>
    </xdr:to>
    <xdr:sp macro="" textlink="">
      <xdr:nvSpPr>
        <xdr:cNvPr id="412" name="円/楕円 411"/>
        <xdr:cNvSpPr/>
      </xdr:nvSpPr>
      <xdr:spPr>
        <a:xfrm>
          <a:off x="10426700" y="1318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8312</xdr:rowOff>
    </xdr:from>
    <xdr:ext cx="534377" cy="259045"/>
    <xdr:sp macro="" textlink="">
      <xdr:nvSpPr>
        <xdr:cNvPr id="413" name="普通建設事業費 （ うち新規整備　）該当値テキスト"/>
        <xdr:cNvSpPr txBox="1"/>
      </xdr:nvSpPr>
      <xdr:spPr>
        <a:xfrm>
          <a:off x="10528300" y="1303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28,104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85647</xdr:rowOff>
    </xdr:from>
    <xdr:to>
      <xdr:col>14</xdr:col>
      <xdr:colOff>79375</xdr:colOff>
      <xdr:row>78</xdr:row>
      <xdr:rowOff>15797</xdr:rowOff>
    </xdr:to>
    <xdr:sp macro="" textlink="">
      <xdr:nvSpPr>
        <xdr:cNvPr id="414" name="円/楕円 413"/>
        <xdr:cNvSpPr/>
      </xdr:nvSpPr>
      <xdr:spPr>
        <a:xfrm>
          <a:off x="9588500" y="1328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6924</xdr:rowOff>
    </xdr:from>
    <xdr:ext cx="534377" cy="259045"/>
    <xdr:sp macro="" textlink="">
      <xdr:nvSpPr>
        <xdr:cNvPr id="415" name="テキスト ボックス 414"/>
        <xdr:cNvSpPr txBox="1"/>
      </xdr:nvSpPr>
      <xdr:spPr>
        <a:xfrm>
          <a:off x="9372111" y="1338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113006</xdr:rowOff>
    </xdr:from>
    <xdr:to>
      <xdr:col>12</xdr:col>
      <xdr:colOff>561975</xdr:colOff>
      <xdr:row>78</xdr:row>
      <xdr:rowOff>43156</xdr:rowOff>
    </xdr:to>
    <xdr:sp macro="" textlink="">
      <xdr:nvSpPr>
        <xdr:cNvPr id="416" name="円/楕円 415"/>
        <xdr:cNvSpPr/>
      </xdr:nvSpPr>
      <xdr:spPr>
        <a:xfrm>
          <a:off x="8699500" y="1331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34283</xdr:rowOff>
    </xdr:from>
    <xdr:ext cx="469744" cy="259045"/>
    <xdr:sp macro="" textlink="">
      <xdr:nvSpPr>
        <xdr:cNvPr id="417" name="テキスト ボックス 416"/>
        <xdr:cNvSpPr txBox="1"/>
      </xdr:nvSpPr>
      <xdr:spPr>
        <a:xfrm>
          <a:off x="8515427" y="1340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160389</xdr:rowOff>
    </xdr:from>
    <xdr:to>
      <xdr:col>15</xdr:col>
      <xdr:colOff>180975</xdr:colOff>
      <xdr:row>97</xdr:row>
      <xdr:rowOff>49670</xdr:rowOff>
    </xdr:to>
    <xdr:cxnSp macro="">
      <xdr:nvCxnSpPr>
        <xdr:cNvPr id="446" name="直線コネクタ 445"/>
        <xdr:cNvCxnSpPr/>
      </xdr:nvCxnSpPr>
      <xdr:spPr>
        <a:xfrm flipV="1">
          <a:off x="9639300" y="16619589"/>
          <a:ext cx="838200" cy="6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100309</xdr:rowOff>
    </xdr:from>
    <xdr:ext cx="534377" cy="259045"/>
    <xdr:sp macro="" textlink="">
      <xdr:nvSpPr>
        <xdr:cNvPr id="447" name="普通建設事業費 （ うち更新整備　）平均値テキスト"/>
        <xdr:cNvSpPr txBox="1"/>
      </xdr:nvSpPr>
      <xdr:spPr>
        <a:xfrm>
          <a:off x="10528300" y="16388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49670</xdr:rowOff>
    </xdr:from>
    <xdr:to>
      <xdr:col>14</xdr:col>
      <xdr:colOff>28575</xdr:colOff>
      <xdr:row>98</xdr:row>
      <xdr:rowOff>17151</xdr:rowOff>
    </xdr:to>
    <xdr:cxnSp macro="">
      <xdr:nvCxnSpPr>
        <xdr:cNvPr id="449" name="直線コネクタ 448"/>
        <xdr:cNvCxnSpPr/>
      </xdr:nvCxnSpPr>
      <xdr:spPr>
        <a:xfrm flipV="1">
          <a:off x="8750300" y="16680320"/>
          <a:ext cx="889000" cy="13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1612</xdr:rowOff>
    </xdr:from>
    <xdr:to>
      <xdr:col>14</xdr:col>
      <xdr:colOff>79375</xdr:colOff>
      <xdr:row>97</xdr:row>
      <xdr:rowOff>103212</xdr:rowOff>
    </xdr:to>
    <xdr:sp macro="" textlink="">
      <xdr:nvSpPr>
        <xdr:cNvPr id="450" name="フローチャート : 判断 449"/>
        <xdr:cNvSpPr/>
      </xdr:nvSpPr>
      <xdr:spPr>
        <a:xfrm>
          <a:off x="9588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94339</xdr:rowOff>
    </xdr:from>
    <xdr:ext cx="534377" cy="259045"/>
    <xdr:sp macro="" textlink="">
      <xdr:nvSpPr>
        <xdr:cNvPr id="451" name="テキスト ボックス 450"/>
        <xdr:cNvSpPr txBox="1"/>
      </xdr:nvSpPr>
      <xdr:spPr>
        <a:xfrm>
          <a:off x="9372111" y="1672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16814</xdr:rowOff>
    </xdr:from>
    <xdr:to>
      <xdr:col>12</xdr:col>
      <xdr:colOff>561975</xdr:colOff>
      <xdr:row>96</xdr:row>
      <xdr:rowOff>118414</xdr:rowOff>
    </xdr:to>
    <xdr:sp macro="" textlink="">
      <xdr:nvSpPr>
        <xdr:cNvPr id="452" name="フローチャート : 判断 451"/>
        <xdr:cNvSpPr/>
      </xdr:nvSpPr>
      <xdr:spPr>
        <a:xfrm>
          <a:off x="8699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134941</xdr:rowOff>
    </xdr:from>
    <xdr:ext cx="534377" cy="259045"/>
    <xdr:sp macro="" textlink="">
      <xdr:nvSpPr>
        <xdr:cNvPr id="453" name="テキスト ボックス 452"/>
        <xdr:cNvSpPr txBox="1"/>
      </xdr:nvSpPr>
      <xdr:spPr>
        <a:xfrm>
          <a:off x="8483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109589</xdr:rowOff>
    </xdr:from>
    <xdr:to>
      <xdr:col>15</xdr:col>
      <xdr:colOff>231775</xdr:colOff>
      <xdr:row>97</xdr:row>
      <xdr:rowOff>39739</xdr:rowOff>
    </xdr:to>
    <xdr:sp macro="" textlink="">
      <xdr:nvSpPr>
        <xdr:cNvPr id="459" name="円/楕円 458"/>
        <xdr:cNvSpPr/>
      </xdr:nvSpPr>
      <xdr:spPr>
        <a:xfrm>
          <a:off x="10426700" y="1656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88016</xdr:rowOff>
    </xdr:from>
    <xdr:ext cx="534377" cy="259045"/>
    <xdr:sp macro="" textlink="">
      <xdr:nvSpPr>
        <xdr:cNvPr id="460" name="普通建設事業費 （ うち更新整備　）該当値テキスト"/>
        <xdr:cNvSpPr txBox="1"/>
      </xdr:nvSpPr>
      <xdr:spPr>
        <a:xfrm>
          <a:off x="10528300" y="1654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20,914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170320</xdr:rowOff>
    </xdr:from>
    <xdr:to>
      <xdr:col>14</xdr:col>
      <xdr:colOff>79375</xdr:colOff>
      <xdr:row>97</xdr:row>
      <xdr:rowOff>100470</xdr:rowOff>
    </xdr:to>
    <xdr:sp macro="" textlink="">
      <xdr:nvSpPr>
        <xdr:cNvPr id="461" name="円/楕円 460"/>
        <xdr:cNvSpPr/>
      </xdr:nvSpPr>
      <xdr:spPr>
        <a:xfrm>
          <a:off x="9588500" y="166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116997</xdr:rowOff>
    </xdr:from>
    <xdr:ext cx="534377" cy="259045"/>
    <xdr:sp macro="" textlink="">
      <xdr:nvSpPr>
        <xdr:cNvPr id="462" name="テキスト ボックス 461"/>
        <xdr:cNvSpPr txBox="1"/>
      </xdr:nvSpPr>
      <xdr:spPr>
        <a:xfrm>
          <a:off x="9372111" y="1640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17,726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137801</xdr:rowOff>
    </xdr:from>
    <xdr:to>
      <xdr:col>12</xdr:col>
      <xdr:colOff>561975</xdr:colOff>
      <xdr:row>98</xdr:row>
      <xdr:rowOff>67951</xdr:rowOff>
    </xdr:to>
    <xdr:sp macro="" textlink="">
      <xdr:nvSpPr>
        <xdr:cNvPr id="463" name="円/楕円 462"/>
        <xdr:cNvSpPr/>
      </xdr:nvSpPr>
      <xdr:spPr>
        <a:xfrm>
          <a:off x="8699500" y="1676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59078</xdr:rowOff>
    </xdr:from>
    <xdr:ext cx="534377" cy="259045"/>
    <xdr:sp macro="" textlink="">
      <xdr:nvSpPr>
        <xdr:cNvPr id="464" name="テキスト ボックス 463"/>
        <xdr:cNvSpPr txBox="1"/>
      </xdr:nvSpPr>
      <xdr:spPr>
        <a:xfrm>
          <a:off x="8483111" y="1686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1" name="直線コネクタ 49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2" name="災害復旧事業費平均値テキスト"/>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4" name="直線コネクタ 49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69012</xdr:rowOff>
    </xdr:from>
    <xdr:to>
      <xdr:col>22</xdr:col>
      <xdr:colOff>415925</xdr:colOff>
      <xdr:row>38</xdr:row>
      <xdr:rowOff>170612</xdr:rowOff>
    </xdr:to>
    <xdr:sp macro="" textlink="">
      <xdr:nvSpPr>
        <xdr:cNvPr id="495" name="フローチャート : 判断 494"/>
        <xdr:cNvSpPr/>
      </xdr:nvSpPr>
      <xdr:spPr>
        <a:xfrm>
          <a:off x="15430500" y="658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15689</xdr:rowOff>
    </xdr:from>
    <xdr:ext cx="378565" cy="259045"/>
    <xdr:sp macro="" textlink="">
      <xdr:nvSpPr>
        <xdr:cNvPr id="496" name="テキスト ボックス 495"/>
        <xdr:cNvSpPr txBox="1"/>
      </xdr:nvSpPr>
      <xdr:spPr>
        <a:xfrm>
          <a:off x="15292017" y="6359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133573</xdr:rowOff>
    </xdr:from>
    <xdr:to>
      <xdr:col>21</xdr:col>
      <xdr:colOff>161925</xdr:colOff>
      <xdr:row>38</xdr:row>
      <xdr:rowOff>139700</xdr:rowOff>
    </xdr:to>
    <xdr:cxnSp macro="">
      <xdr:nvCxnSpPr>
        <xdr:cNvPr id="497" name="直線コネクタ 496"/>
        <xdr:cNvCxnSpPr/>
      </xdr:nvCxnSpPr>
      <xdr:spPr>
        <a:xfrm>
          <a:off x="13703300" y="6648673"/>
          <a:ext cx="889000" cy="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82545</xdr:rowOff>
    </xdr:from>
    <xdr:to>
      <xdr:col>21</xdr:col>
      <xdr:colOff>212725</xdr:colOff>
      <xdr:row>38</xdr:row>
      <xdr:rowOff>12695</xdr:rowOff>
    </xdr:to>
    <xdr:sp macro="" textlink="">
      <xdr:nvSpPr>
        <xdr:cNvPr id="498" name="フローチャート : 判断 497"/>
        <xdr:cNvSpPr/>
      </xdr:nvSpPr>
      <xdr:spPr>
        <a:xfrm>
          <a:off x="1454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29222</xdr:rowOff>
    </xdr:from>
    <xdr:ext cx="469744" cy="259045"/>
    <xdr:sp macro="" textlink="">
      <xdr:nvSpPr>
        <xdr:cNvPr id="499" name="テキスト ボックス 498"/>
        <xdr:cNvSpPr txBox="1"/>
      </xdr:nvSpPr>
      <xdr:spPr>
        <a:xfrm>
          <a:off x="14357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133573</xdr:rowOff>
    </xdr:from>
    <xdr:to>
      <xdr:col>19</xdr:col>
      <xdr:colOff>644525</xdr:colOff>
      <xdr:row>38</xdr:row>
      <xdr:rowOff>137963</xdr:rowOff>
    </xdr:to>
    <xdr:cxnSp macro="">
      <xdr:nvCxnSpPr>
        <xdr:cNvPr id="500" name="直線コネクタ 499"/>
        <xdr:cNvCxnSpPr/>
      </xdr:nvCxnSpPr>
      <xdr:spPr>
        <a:xfrm flipV="1">
          <a:off x="12814300" y="6648673"/>
          <a:ext cx="889000" cy="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69332</xdr:rowOff>
    </xdr:from>
    <xdr:to>
      <xdr:col>20</xdr:col>
      <xdr:colOff>9525</xdr:colOff>
      <xdr:row>37</xdr:row>
      <xdr:rowOff>170932</xdr:rowOff>
    </xdr:to>
    <xdr:sp macro="" textlink="">
      <xdr:nvSpPr>
        <xdr:cNvPr id="501" name="フローチャート : 判断 500"/>
        <xdr:cNvSpPr/>
      </xdr:nvSpPr>
      <xdr:spPr>
        <a:xfrm>
          <a:off x="136525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16009</xdr:rowOff>
    </xdr:from>
    <xdr:ext cx="469744" cy="259045"/>
    <xdr:sp macro="" textlink="">
      <xdr:nvSpPr>
        <xdr:cNvPr id="502" name="テキスト ボックス 501"/>
        <xdr:cNvSpPr txBox="1"/>
      </xdr:nvSpPr>
      <xdr:spPr>
        <a:xfrm>
          <a:off x="13468427" y="61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40254</xdr:rowOff>
    </xdr:from>
    <xdr:to>
      <xdr:col>18</xdr:col>
      <xdr:colOff>492125</xdr:colOff>
      <xdr:row>37</xdr:row>
      <xdr:rowOff>141854</xdr:rowOff>
    </xdr:to>
    <xdr:sp macro="" textlink="">
      <xdr:nvSpPr>
        <xdr:cNvPr id="503" name="フローチャート : 判断 502"/>
        <xdr:cNvSpPr/>
      </xdr:nvSpPr>
      <xdr:spPr>
        <a:xfrm>
          <a:off x="12763500" y="63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158381</xdr:rowOff>
    </xdr:from>
    <xdr:ext cx="469744" cy="259045"/>
    <xdr:sp macro="" textlink="">
      <xdr:nvSpPr>
        <xdr:cNvPr id="504" name="テキスト ボックス 503"/>
        <xdr:cNvSpPr txBox="1"/>
      </xdr:nvSpPr>
      <xdr:spPr>
        <a:xfrm>
          <a:off x="12579427" y="615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0" name="円/楕円 50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249299" cy="259045"/>
    <xdr:sp macro="" textlink="">
      <xdr:nvSpPr>
        <xdr:cNvPr id="511" name="災害復旧事業費該当値テキスト"/>
        <xdr:cNvSpPr txBox="1"/>
      </xdr:nvSpPr>
      <xdr:spPr>
        <a:xfrm>
          <a:off x="16370300" y="6562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2" name="円/楕円 51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3" name="テキスト ボックス 512"/>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4" name="円/楕円 51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5" name="テキスト ボックス 514"/>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82773</xdr:rowOff>
    </xdr:from>
    <xdr:to>
      <xdr:col>20</xdr:col>
      <xdr:colOff>9525</xdr:colOff>
      <xdr:row>39</xdr:row>
      <xdr:rowOff>12923</xdr:rowOff>
    </xdr:to>
    <xdr:sp macro="" textlink="">
      <xdr:nvSpPr>
        <xdr:cNvPr id="516" name="円/楕円 515"/>
        <xdr:cNvSpPr/>
      </xdr:nvSpPr>
      <xdr:spPr>
        <a:xfrm>
          <a:off x="13652500" y="659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4050</xdr:rowOff>
    </xdr:from>
    <xdr:ext cx="378565" cy="259045"/>
    <xdr:sp macro="" textlink="">
      <xdr:nvSpPr>
        <xdr:cNvPr id="517" name="テキスト ボックス 516"/>
        <xdr:cNvSpPr txBox="1"/>
      </xdr:nvSpPr>
      <xdr:spPr>
        <a:xfrm>
          <a:off x="13514017" y="6690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87163</xdr:rowOff>
    </xdr:from>
    <xdr:to>
      <xdr:col>18</xdr:col>
      <xdr:colOff>492125</xdr:colOff>
      <xdr:row>39</xdr:row>
      <xdr:rowOff>17313</xdr:rowOff>
    </xdr:to>
    <xdr:sp macro="" textlink="">
      <xdr:nvSpPr>
        <xdr:cNvPr id="518" name="円/楕円 517"/>
        <xdr:cNvSpPr/>
      </xdr:nvSpPr>
      <xdr:spPr>
        <a:xfrm>
          <a:off x="12763500" y="660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8440</xdr:rowOff>
    </xdr:from>
    <xdr:ext cx="313932" cy="259045"/>
    <xdr:sp macro="" textlink="">
      <xdr:nvSpPr>
        <xdr:cNvPr id="519" name="テキスト ボックス 518"/>
        <xdr:cNvSpPr txBox="1"/>
      </xdr:nvSpPr>
      <xdr:spPr>
        <a:xfrm>
          <a:off x="12657333" y="66949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113483</xdr:rowOff>
    </xdr:from>
    <xdr:to>
      <xdr:col>23</xdr:col>
      <xdr:colOff>517525</xdr:colOff>
      <xdr:row>78</xdr:row>
      <xdr:rowOff>117184</xdr:rowOff>
    </xdr:to>
    <xdr:cxnSp macro="">
      <xdr:nvCxnSpPr>
        <xdr:cNvPr id="601" name="直線コネクタ 600"/>
        <xdr:cNvCxnSpPr/>
      </xdr:nvCxnSpPr>
      <xdr:spPr>
        <a:xfrm>
          <a:off x="15481300" y="13486583"/>
          <a:ext cx="838200" cy="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96832</xdr:rowOff>
    </xdr:from>
    <xdr:ext cx="534377" cy="259045"/>
    <xdr:sp macro="" textlink="">
      <xdr:nvSpPr>
        <xdr:cNvPr id="602" name="公債費平均値テキスト"/>
        <xdr:cNvSpPr txBox="1"/>
      </xdr:nvSpPr>
      <xdr:spPr>
        <a:xfrm>
          <a:off x="16370300" y="12955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63919</xdr:rowOff>
    </xdr:from>
    <xdr:to>
      <xdr:col>22</xdr:col>
      <xdr:colOff>365125</xdr:colOff>
      <xdr:row>78</xdr:row>
      <xdr:rowOff>113483</xdr:rowOff>
    </xdr:to>
    <xdr:cxnSp macro="">
      <xdr:nvCxnSpPr>
        <xdr:cNvPr id="604" name="直線コネクタ 603"/>
        <xdr:cNvCxnSpPr/>
      </xdr:nvCxnSpPr>
      <xdr:spPr>
        <a:xfrm>
          <a:off x="14592300" y="13437019"/>
          <a:ext cx="889000" cy="4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103374</xdr:rowOff>
    </xdr:from>
    <xdr:to>
      <xdr:col>22</xdr:col>
      <xdr:colOff>415925</xdr:colOff>
      <xdr:row>77</xdr:row>
      <xdr:rowOff>33524</xdr:rowOff>
    </xdr:to>
    <xdr:sp macro="" textlink="">
      <xdr:nvSpPr>
        <xdr:cNvPr id="605" name="フローチャート : 判断 604"/>
        <xdr:cNvSpPr/>
      </xdr:nvSpPr>
      <xdr:spPr>
        <a:xfrm>
          <a:off x="15430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50051</xdr:rowOff>
    </xdr:from>
    <xdr:ext cx="534377" cy="259045"/>
    <xdr:sp macro="" textlink="">
      <xdr:nvSpPr>
        <xdr:cNvPr id="606" name="テキスト ボックス 605"/>
        <xdr:cNvSpPr txBox="1"/>
      </xdr:nvSpPr>
      <xdr:spPr>
        <a:xfrm>
          <a:off x="15214111" y="12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46160</xdr:rowOff>
    </xdr:from>
    <xdr:to>
      <xdr:col>21</xdr:col>
      <xdr:colOff>161925</xdr:colOff>
      <xdr:row>78</xdr:row>
      <xdr:rowOff>63919</xdr:rowOff>
    </xdr:to>
    <xdr:cxnSp macro="">
      <xdr:nvCxnSpPr>
        <xdr:cNvPr id="607" name="直線コネクタ 606"/>
        <xdr:cNvCxnSpPr/>
      </xdr:nvCxnSpPr>
      <xdr:spPr>
        <a:xfrm>
          <a:off x="13703300" y="13419260"/>
          <a:ext cx="889000" cy="1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131949</xdr:rowOff>
    </xdr:from>
    <xdr:to>
      <xdr:col>21</xdr:col>
      <xdr:colOff>212725</xdr:colOff>
      <xdr:row>76</xdr:row>
      <xdr:rowOff>62099</xdr:rowOff>
    </xdr:to>
    <xdr:sp macro="" textlink="">
      <xdr:nvSpPr>
        <xdr:cNvPr id="608" name="フローチャート : 判断 607"/>
        <xdr:cNvSpPr/>
      </xdr:nvSpPr>
      <xdr:spPr>
        <a:xfrm>
          <a:off x="14541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78626</xdr:rowOff>
    </xdr:from>
    <xdr:ext cx="534377" cy="259045"/>
    <xdr:sp macro="" textlink="">
      <xdr:nvSpPr>
        <xdr:cNvPr id="609" name="テキスト ボックス 608"/>
        <xdr:cNvSpPr txBox="1"/>
      </xdr:nvSpPr>
      <xdr:spPr>
        <a:xfrm>
          <a:off x="14325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36130</xdr:rowOff>
    </xdr:from>
    <xdr:to>
      <xdr:col>19</xdr:col>
      <xdr:colOff>644525</xdr:colOff>
      <xdr:row>78</xdr:row>
      <xdr:rowOff>46160</xdr:rowOff>
    </xdr:to>
    <xdr:cxnSp macro="">
      <xdr:nvCxnSpPr>
        <xdr:cNvPr id="610" name="直線コネクタ 609"/>
        <xdr:cNvCxnSpPr/>
      </xdr:nvCxnSpPr>
      <xdr:spPr>
        <a:xfrm>
          <a:off x="12814300" y="13409230"/>
          <a:ext cx="889000" cy="1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134248</xdr:rowOff>
    </xdr:from>
    <xdr:to>
      <xdr:col>20</xdr:col>
      <xdr:colOff>9525</xdr:colOff>
      <xdr:row>76</xdr:row>
      <xdr:rowOff>64399</xdr:rowOff>
    </xdr:to>
    <xdr:sp macro="" textlink="">
      <xdr:nvSpPr>
        <xdr:cNvPr id="611" name="フローチャート : 判断 610"/>
        <xdr:cNvSpPr/>
      </xdr:nvSpPr>
      <xdr:spPr>
        <a:xfrm>
          <a:off x="13652500" y="129929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80925</xdr:rowOff>
    </xdr:from>
    <xdr:ext cx="534377" cy="259045"/>
    <xdr:sp macro="" textlink="">
      <xdr:nvSpPr>
        <xdr:cNvPr id="612" name="テキスト ボックス 611"/>
        <xdr:cNvSpPr txBox="1"/>
      </xdr:nvSpPr>
      <xdr:spPr>
        <a:xfrm>
          <a:off x="13436111" y="1276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132205</xdr:rowOff>
    </xdr:from>
    <xdr:to>
      <xdr:col>18</xdr:col>
      <xdr:colOff>492125</xdr:colOff>
      <xdr:row>76</xdr:row>
      <xdr:rowOff>62356</xdr:rowOff>
    </xdr:to>
    <xdr:sp macro="" textlink="">
      <xdr:nvSpPr>
        <xdr:cNvPr id="613" name="フローチャート : 判断 612"/>
        <xdr:cNvSpPr/>
      </xdr:nvSpPr>
      <xdr:spPr>
        <a:xfrm>
          <a:off x="12763500" y="12990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78882</xdr:rowOff>
    </xdr:from>
    <xdr:ext cx="534377" cy="259045"/>
    <xdr:sp macro="" textlink="">
      <xdr:nvSpPr>
        <xdr:cNvPr id="614" name="テキスト ボックス 613"/>
        <xdr:cNvSpPr txBox="1"/>
      </xdr:nvSpPr>
      <xdr:spPr>
        <a:xfrm>
          <a:off x="12547111" y="1276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66384</xdr:rowOff>
    </xdr:from>
    <xdr:to>
      <xdr:col>23</xdr:col>
      <xdr:colOff>568325</xdr:colOff>
      <xdr:row>78</xdr:row>
      <xdr:rowOff>167984</xdr:rowOff>
    </xdr:to>
    <xdr:sp macro="" textlink="">
      <xdr:nvSpPr>
        <xdr:cNvPr id="620" name="円/楕円 619"/>
        <xdr:cNvSpPr/>
      </xdr:nvSpPr>
      <xdr:spPr>
        <a:xfrm>
          <a:off x="16268700" y="1343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152761</xdr:rowOff>
    </xdr:from>
    <xdr:ext cx="534377" cy="259045"/>
    <xdr:sp macro="" textlink="">
      <xdr:nvSpPr>
        <xdr:cNvPr id="621" name="公債費該当値テキスト"/>
        <xdr:cNvSpPr txBox="1"/>
      </xdr:nvSpPr>
      <xdr:spPr>
        <a:xfrm>
          <a:off x="16370300" y="133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13,576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62683</xdr:rowOff>
    </xdr:from>
    <xdr:to>
      <xdr:col>22</xdr:col>
      <xdr:colOff>415925</xdr:colOff>
      <xdr:row>78</xdr:row>
      <xdr:rowOff>164283</xdr:rowOff>
    </xdr:to>
    <xdr:sp macro="" textlink="">
      <xdr:nvSpPr>
        <xdr:cNvPr id="622" name="円/楕円 621"/>
        <xdr:cNvSpPr/>
      </xdr:nvSpPr>
      <xdr:spPr>
        <a:xfrm>
          <a:off x="15430500" y="1343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155410</xdr:rowOff>
    </xdr:from>
    <xdr:ext cx="534377" cy="259045"/>
    <xdr:sp macro="" textlink="">
      <xdr:nvSpPr>
        <xdr:cNvPr id="623" name="テキスト ボックス 622"/>
        <xdr:cNvSpPr txBox="1"/>
      </xdr:nvSpPr>
      <xdr:spPr>
        <a:xfrm>
          <a:off x="15214111" y="135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13119</xdr:rowOff>
    </xdr:from>
    <xdr:to>
      <xdr:col>21</xdr:col>
      <xdr:colOff>212725</xdr:colOff>
      <xdr:row>78</xdr:row>
      <xdr:rowOff>114719</xdr:rowOff>
    </xdr:to>
    <xdr:sp macro="" textlink="">
      <xdr:nvSpPr>
        <xdr:cNvPr id="624" name="円/楕円 623"/>
        <xdr:cNvSpPr/>
      </xdr:nvSpPr>
      <xdr:spPr>
        <a:xfrm>
          <a:off x="14541500" y="1338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105846</xdr:rowOff>
    </xdr:from>
    <xdr:ext cx="534377" cy="259045"/>
    <xdr:sp macro="" textlink="">
      <xdr:nvSpPr>
        <xdr:cNvPr id="625" name="テキスト ボックス 624"/>
        <xdr:cNvSpPr txBox="1"/>
      </xdr:nvSpPr>
      <xdr:spPr>
        <a:xfrm>
          <a:off x="14325111" y="1347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17,304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166810</xdr:rowOff>
    </xdr:from>
    <xdr:to>
      <xdr:col>20</xdr:col>
      <xdr:colOff>9525</xdr:colOff>
      <xdr:row>78</xdr:row>
      <xdr:rowOff>96960</xdr:rowOff>
    </xdr:to>
    <xdr:sp macro="" textlink="">
      <xdr:nvSpPr>
        <xdr:cNvPr id="626" name="円/楕円 625"/>
        <xdr:cNvSpPr/>
      </xdr:nvSpPr>
      <xdr:spPr>
        <a:xfrm>
          <a:off x="13652500" y="1336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88087</xdr:rowOff>
    </xdr:from>
    <xdr:ext cx="534377" cy="259045"/>
    <xdr:sp macro="" textlink="">
      <xdr:nvSpPr>
        <xdr:cNvPr id="627" name="テキスト ボックス 626"/>
        <xdr:cNvSpPr txBox="1"/>
      </xdr:nvSpPr>
      <xdr:spPr>
        <a:xfrm>
          <a:off x="13436111" y="1346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18,547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156780</xdr:rowOff>
    </xdr:from>
    <xdr:to>
      <xdr:col>18</xdr:col>
      <xdr:colOff>492125</xdr:colOff>
      <xdr:row>78</xdr:row>
      <xdr:rowOff>86930</xdr:rowOff>
    </xdr:to>
    <xdr:sp macro="" textlink="">
      <xdr:nvSpPr>
        <xdr:cNvPr id="628" name="円/楕円 627"/>
        <xdr:cNvSpPr/>
      </xdr:nvSpPr>
      <xdr:spPr>
        <a:xfrm>
          <a:off x="12763500" y="1335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78057</xdr:rowOff>
    </xdr:from>
    <xdr:ext cx="534377" cy="259045"/>
    <xdr:sp macro="" textlink="">
      <xdr:nvSpPr>
        <xdr:cNvPr id="629" name="テキスト ボックス 628"/>
        <xdr:cNvSpPr txBox="1"/>
      </xdr:nvSpPr>
      <xdr:spPr>
        <a:xfrm>
          <a:off x="12547111" y="1345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19,249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19,162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93459</xdr:rowOff>
    </xdr:from>
    <xdr:to>
      <xdr:col>23</xdr:col>
      <xdr:colOff>517525</xdr:colOff>
      <xdr:row>97</xdr:row>
      <xdr:rowOff>142681</xdr:rowOff>
    </xdr:to>
    <xdr:cxnSp macro="">
      <xdr:nvCxnSpPr>
        <xdr:cNvPr id="656" name="直線コネクタ 655"/>
        <xdr:cNvCxnSpPr/>
      </xdr:nvCxnSpPr>
      <xdr:spPr>
        <a:xfrm flipV="1">
          <a:off x="15481300" y="16724109"/>
          <a:ext cx="838200" cy="4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156033</xdr:rowOff>
    </xdr:from>
    <xdr:ext cx="469744" cy="259045"/>
    <xdr:sp macro="" textlink="">
      <xdr:nvSpPr>
        <xdr:cNvPr id="657" name="積立金平均値テキスト"/>
        <xdr:cNvSpPr txBox="1"/>
      </xdr:nvSpPr>
      <xdr:spPr>
        <a:xfrm>
          <a:off x="16370300" y="1678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142681</xdr:rowOff>
    </xdr:from>
    <xdr:to>
      <xdr:col>22</xdr:col>
      <xdr:colOff>365125</xdr:colOff>
      <xdr:row>97</xdr:row>
      <xdr:rowOff>153708</xdr:rowOff>
    </xdr:to>
    <xdr:cxnSp macro="">
      <xdr:nvCxnSpPr>
        <xdr:cNvPr id="659" name="直線コネクタ 658"/>
        <xdr:cNvCxnSpPr/>
      </xdr:nvCxnSpPr>
      <xdr:spPr>
        <a:xfrm flipV="1">
          <a:off x="14592300" y="16773331"/>
          <a:ext cx="889000" cy="1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138122</xdr:rowOff>
    </xdr:from>
    <xdr:to>
      <xdr:col>22</xdr:col>
      <xdr:colOff>415925</xdr:colOff>
      <xdr:row>98</xdr:row>
      <xdr:rowOff>68272</xdr:rowOff>
    </xdr:to>
    <xdr:sp macro="" textlink="">
      <xdr:nvSpPr>
        <xdr:cNvPr id="660" name="フローチャート : 判断 659"/>
        <xdr:cNvSpPr/>
      </xdr:nvSpPr>
      <xdr:spPr>
        <a:xfrm>
          <a:off x="15430500" y="1676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59399</xdr:rowOff>
    </xdr:from>
    <xdr:ext cx="534377" cy="259045"/>
    <xdr:sp macro="" textlink="">
      <xdr:nvSpPr>
        <xdr:cNvPr id="661" name="テキスト ボックス 660"/>
        <xdr:cNvSpPr txBox="1"/>
      </xdr:nvSpPr>
      <xdr:spPr>
        <a:xfrm>
          <a:off x="15214111" y="1686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153708</xdr:rowOff>
    </xdr:from>
    <xdr:to>
      <xdr:col>21</xdr:col>
      <xdr:colOff>161925</xdr:colOff>
      <xdr:row>97</xdr:row>
      <xdr:rowOff>164736</xdr:rowOff>
    </xdr:to>
    <xdr:cxnSp macro="">
      <xdr:nvCxnSpPr>
        <xdr:cNvPr id="662" name="直線コネクタ 661"/>
        <xdr:cNvCxnSpPr/>
      </xdr:nvCxnSpPr>
      <xdr:spPr>
        <a:xfrm flipV="1">
          <a:off x="13703300" y="16784358"/>
          <a:ext cx="889000" cy="1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102350</xdr:rowOff>
    </xdr:from>
    <xdr:to>
      <xdr:col>21</xdr:col>
      <xdr:colOff>212725</xdr:colOff>
      <xdr:row>98</xdr:row>
      <xdr:rowOff>32500</xdr:rowOff>
    </xdr:to>
    <xdr:sp macro="" textlink="">
      <xdr:nvSpPr>
        <xdr:cNvPr id="663" name="フローチャート : 判断 662"/>
        <xdr:cNvSpPr/>
      </xdr:nvSpPr>
      <xdr:spPr>
        <a:xfrm>
          <a:off x="14541500" y="16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49027</xdr:rowOff>
    </xdr:from>
    <xdr:ext cx="534377" cy="259045"/>
    <xdr:sp macro="" textlink="">
      <xdr:nvSpPr>
        <xdr:cNvPr id="664" name="テキスト ボックス 663"/>
        <xdr:cNvSpPr txBox="1"/>
      </xdr:nvSpPr>
      <xdr:spPr>
        <a:xfrm>
          <a:off x="14325111" y="16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164736</xdr:rowOff>
    </xdr:from>
    <xdr:to>
      <xdr:col>19</xdr:col>
      <xdr:colOff>644525</xdr:colOff>
      <xdr:row>98</xdr:row>
      <xdr:rowOff>38906</xdr:rowOff>
    </xdr:to>
    <xdr:cxnSp macro="">
      <xdr:nvCxnSpPr>
        <xdr:cNvPr id="665" name="直線コネクタ 664"/>
        <xdr:cNvCxnSpPr/>
      </xdr:nvCxnSpPr>
      <xdr:spPr>
        <a:xfrm flipV="1">
          <a:off x="12814300" y="16795386"/>
          <a:ext cx="889000" cy="4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78905</xdr:rowOff>
    </xdr:from>
    <xdr:to>
      <xdr:col>20</xdr:col>
      <xdr:colOff>9525</xdr:colOff>
      <xdr:row>98</xdr:row>
      <xdr:rowOff>9055</xdr:rowOff>
    </xdr:to>
    <xdr:sp macro="" textlink="">
      <xdr:nvSpPr>
        <xdr:cNvPr id="666" name="フローチャート : 判断 665"/>
        <xdr:cNvSpPr/>
      </xdr:nvSpPr>
      <xdr:spPr>
        <a:xfrm>
          <a:off x="13652500" y="167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25582</xdr:rowOff>
    </xdr:from>
    <xdr:ext cx="534377" cy="259045"/>
    <xdr:sp macro="" textlink="">
      <xdr:nvSpPr>
        <xdr:cNvPr id="667" name="テキスト ボックス 666"/>
        <xdr:cNvSpPr txBox="1"/>
      </xdr:nvSpPr>
      <xdr:spPr>
        <a:xfrm>
          <a:off x="13436111" y="1648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15537</xdr:rowOff>
    </xdr:from>
    <xdr:to>
      <xdr:col>18</xdr:col>
      <xdr:colOff>492125</xdr:colOff>
      <xdr:row>97</xdr:row>
      <xdr:rowOff>117137</xdr:rowOff>
    </xdr:to>
    <xdr:sp macro="" textlink="">
      <xdr:nvSpPr>
        <xdr:cNvPr id="668" name="フローチャート : 判断 667"/>
        <xdr:cNvSpPr/>
      </xdr:nvSpPr>
      <xdr:spPr>
        <a:xfrm>
          <a:off x="12763500" y="1664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133664</xdr:rowOff>
    </xdr:from>
    <xdr:ext cx="534377" cy="259045"/>
    <xdr:sp macro="" textlink="">
      <xdr:nvSpPr>
        <xdr:cNvPr id="669" name="テキスト ボックス 668"/>
        <xdr:cNvSpPr txBox="1"/>
      </xdr:nvSpPr>
      <xdr:spPr>
        <a:xfrm>
          <a:off x="12547111" y="1642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42659</xdr:rowOff>
    </xdr:from>
    <xdr:to>
      <xdr:col>23</xdr:col>
      <xdr:colOff>568325</xdr:colOff>
      <xdr:row>97</xdr:row>
      <xdr:rowOff>144259</xdr:rowOff>
    </xdr:to>
    <xdr:sp macro="" textlink="">
      <xdr:nvSpPr>
        <xdr:cNvPr id="675" name="円/楕円 674"/>
        <xdr:cNvSpPr/>
      </xdr:nvSpPr>
      <xdr:spPr>
        <a:xfrm>
          <a:off x="16268700" y="1667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65536</xdr:rowOff>
    </xdr:from>
    <xdr:ext cx="534377" cy="259045"/>
    <xdr:sp macro="" textlink="">
      <xdr:nvSpPr>
        <xdr:cNvPr id="676" name="積立金該当値テキスト"/>
        <xdr:cNvSpPr txBox="1"/>
      </xdr:nvSpPr>
      <xdr:spPr>
        <a:xfrm>
          <a:off x="16370300" y="1652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23,807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91881</xdr:rowOff>
    </xdr:from>
    <xdr:to>
      <xdr:col>22</xdr:col>
      <xdr:colOff>415925</xdr:colOff>
      <xdr:row>98</xdr:row>
      <xdr:rowOff>22031</xdr:rowOff>
    </xdr:to>
    <xdr:sp macro="" textlink="">
      <xdr:nvSpPr>
        <xdr:cNvPr id="677" name="円/楕円 676"/>
        <xdr:cNvSpPr/>
      </xdr:nvSpPr>
      <xdr:spPr>
        <a:xfrm>
          <a:off x="15430500" y="1672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38558</xdr:rowOff>
    </xdr:from>
    <xdr:ext cx="534377" cy="259045"/>
    <xdr:sp macro="" textlink="">
      <xdr:nvSpPr>
        <xdr:cNvPr id="678" name="テキスト ボックス 677"/>
        <xdr:cNvSpPr txBox="1"/>
      </xdr:nvSpPr>
      <xdr:spPr>
        <a:xfrm>
          <a:off x="15214111" y="1649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18,424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102908</xdr:rowOff>
    </xdr:from>
    <xdr:to>
      <xdr:col>21</xdr:col>
      <xdr:colOff>212725</xdr:colOff>
      <xdr:row>98</xdr:row>
      <xdr:rowOff>33058</xdr:rowOff>
    </xdr:to>
    <xdr:sp macro="" textlink="">
      <xdr:nvSpPr>
        <xdr:cNvPr id="679" name="円/楕円 678"/>
        <xdr:cNvSpPr/>
      </xdr:nvSpPr>
      <xdr:spPr>
        <a:xfrm>
          <a:off x="14541500" y="1673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24185</xdr:rowOff>
    </xdr:from>
    <xdr:ext cx="534377" cy="259045"/>
    <xdr:sp macro="" textlink="">
      <xdr:nvSpPr>
        <xdr:cNvPr id="680" name="テキスト ボックス 679"/>
        <xdr:cNvSpPr txBox="1"/>
      </xdr:nvSpPr>
      <xdr:spPr>
        <a:xfrm>
          <a:off x="14325111" y="1682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17,218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113936</xdr:rowOff>
    </xdr:from>
    <xdr:to>
      <xdr:col>20</xdr:col>
      <xdr:colOff>9525</xdr:colOff>
      <xdr:row>98</xdr:row>
      <xdr:rowOff>44086</xdr:rowOff>
    </xdr:to>
    <xdr:sp macro="" textlink="">
      <xdr:nvSpPr>
        <xdr:cNvPr id="681" name="円/楕円 680"/>
        <xdr:cNvSpPr/>
      </xdr:nvSpPr>
      <xdr:spPr>
        <a:xfrm>
          <a:off x="13652500" y="167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35213</xdr:rowOff>
    </xdr:from>
    <xdr:ext cx="534377" cy="259045"/>
    <xdr:sp macro="" textlink="">
      <xdr:nvSpPr>
        <xdr:cNvPr id="682" name="テキスト ボックス 681"/>
        <xdr:cNvSpPr txBox="1"/>
      </xdr:nvSpPr>
      <xdr:spPr>
        <a:xfrm>
          <a:off x="13436111" y="1683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16,012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159556</xdr:rowOff>
    </xdr:from>
    <xdr:to>
      <xdr:col>18</xdr:col>
      <xdr:colOff>492125</xdr:colOff>
      <xdr:row>98</xdr:row>
      <xdr:rowOff>89706</xdr:rowOff>
    </xdr:to>
    <xdr:sp macro="" textlink="">
      <xdr:nvSpPr>
        <xdr:cNvPr id="683" name="円/楕円 682"/>
        <xdr:cNvSpPr/>
      </xdr:nvSpPr>
      <xdr:spPr>
        <a:xfrm>
          <a:off x="12763500" y="1679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80833</xdr:rowOff>
    </xdr:from>
    <xdr:ext cx="534377" cy="259045"/>
    <xdr:sp macro="" textlink="">
      <xdr:nvSpPr>
        <xdr:cNvPr id="684" name="テキスト ボックス 683"/>
        <xdr:cNvSpPr txBox="1"/>
      </xdr:nvSpPr>
      <xdr:spPr>
        <a:xfrm>
          <a:off x="12547111" y="1688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5" name="直線コネクタ 71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159566</xdr:rowOff>
    </xdr:from>
    <xdr:ext cx="378565" cy="259045"/>
    <xdr:sp macro="" textlink="">
      <xdr:nvSpPr>
        <xdr:cNvPr id="716" name="投資及び出資金平均値テキスト"/>
        <xdr:cNvSpPr txBox="1"/>
      </xdr:nvSpPr>
      <xdr:spPr>
        <a:xfrm>
          <a:off x="22212300" y="6503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8" name="直線コネクタ 71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126891</xdr:rowOff>
    </xdr:from>
    <xdr:to>
      <xdr:col>31</xdr:col>
      <xdr:colOff>85725</xdr:colOff>
      <xdr:row>39</xdr:row>
      <xdr:rowOff>57041</xdr:rowOff>
    </xdr:to>
    <xdr:sp macro="" textlink="">
      <xdr:nvSpPr>
        <xdr:cNvPr id="719" name="フローチャート : 判断 718"/>
        <xdr:cNvSpPr/>
      </xdr:nvSpPr>
      <xdr:spPr>
        <a:xfrm>
          <a:off x="21272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73568</xdr:rowOff>
    </xdr:from>
    <xdr:ext cx="378565" cy="259045"/>
    <xdr:sp macro="" textlink="">
      <xdr:nvSpPr>
        <xdr:cNvPr id="720" name="テキスト ボックス 719"/>
        <xdr:cNvSpPr txBox="1"/>
      </xdr:nvSpPr>
      <xdr:spPr>
        <a:xfrm>
          <a:off x="21134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1" name="直線コネクタ 72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84001</xdr:rowOff>
    </xdr:from>
    <xdr:to>
      <xdr:col>29</xdr:col>
      <xdr:colOff>568325</xdr:colOff>
      <xdr:row>39</xdr:row>
      <xdr:rowOff>14151</xdr:rowOff>
    </xdr:to>
    <xdr:sp macro="" textlink="">
      <xdr:nvSpPr>
        <xdr:cNvPr id="722" name="フローチャート : 判断 721"/>
        <xdr:cNvSpPr/>
      </xdr:nvSpPr>
      <xdr:spPr>
        <a:xfrm>
          <a:off x="20383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30678</xdr:rowOff>
    </xdr:from>
    <xdr:ext cx="469744" cy="259045"/>
    <xdr:sp macro="" textlink="">
      <xdr:nvSpPr>
        <xdr:cNvPr id="723" name="テキスト ボックス 722"/>
        <xdr:cNvSpPr txBox="1"/>
      </xdr:nvSpPr>
      <xdr:spPr>
        <a:xfrm>
          <a:off x="20199427"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4" name="直線コネクタ 72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36104</xdr:rowOff>
    </xdr:from>
    <xdr:to>
      <xdr:col>28</xdr:col>
      <xdr:colOff>365125</xdr:colOff>
      <xdr:row>38</xdr:row>
      <xdr:rowOff>137704</xdr:rowOff>
    </xdr:to>
    <xdr:sp macro="" textlink="">
      <xdr:nvSpPr>
        <xdr:cNvPr id="725" name="フローチャート : 判断 724"/>
        <xdr:cNvSpPr/>
      </xdr:nvSpPr>
      <xdr:spPr>
        <a:xfrm>
          <a:off x="19494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154231</xdr:rowOff>
    </xdr:from>
    <xdr:ext cx="469744" cy="259045"/>
    <xdr:sp macro="" textlink="">
      <xdr:nvSpPr>
        <xdr:cNvPr id="726" name="テキスト ボックス 725"/>
        <xdr:cNvSpPr txBox="1"/>
      </xdr:nvSpPr>
      <xdr:spPr>
        <a:xfrm>
          <a:off x="19310427"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58311</xdr:rowOff>
    </xdr:from>
    <xdr:to>
      <xdr:col>27</xdr:col>
      <xdr:colOff>161925</xdr:colOff>
      <xdr:row>38</xdr:row>
      <xdr:rowOff>159911</xdr:rowOff>
    </xdr:to>
    <xdr:sp macro="" textlink="">
      <xdr:nvSpPr>
        <xdr:cNvPr id="727" name="フローチャート : 判断 726"/>
        <xdr:cNvSpPr/>
      </xdr:nvSpPr>
      <xdr:spPr>
        <a:xfrm>
          <a:off x="18605500" y="657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4988</xdr:rowOff>
    </xdr:from>
    <xdr:ext cx="469744" cy="259045"/>
    <xdr:sp macro="" textlink="">
      <xdr:nvSpPr>
        <xdr:cNvPr id="728" name="テキスト ボックス 727"/>
        <xdr:cNvSpPr txBox="1"/>
      </xdr:nvSpPr>
      <xdr:spPr>
        <a:xfrm>
          <a:off x="18421427" y="634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4" name="円/楕円 73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6" name="円/楕円 73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7" name="テキスト ボックス 736"/>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8" name="円/楕円 73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9" name="テキスト ボックス 738"/>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0" name="円/楕円 73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1" name="テキスト ボックス 740"/>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2" name="円/楕円 74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3" name="テキスト ボックス 742"/>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5" name="直線コネクタ 764"/>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8"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9" name="直線コネクタ 768"/>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70" name="直線コネクタ 76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150685</xdr:rowOff>
    </xdr:from>
    <xdr:ext cx="469744" cy="259045"/>
    <xdr:sp macro="" textlink="">
      <xdr:nvSpPr>
        <xdr:cNvPr id="771" name="貸付金平均値テキスト"/>
        <xdr:cNvSpPr txBox="1"/>
      </xdr:nvSpPr>
      <xdr:spPr>
        <a:xfrm>
          <a:off x="22212300" y="9751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2" name="フローチャート : 判断 771"/>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3" name="直線コネクタ 77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141936</xdr:rowOff>
    </xdr:from>
    <xdr:to>
      <xdr:col>31</xdr:col>
      <xdr:colOff>85725</xdr:colOff>
      <xdr:row>58</xdr:row>
      <xdr:rowOff>72086</xdr:rowOff>
    </xdr:to>
    <xdr:sp macro="" textlink="">
      <xdr:nvSpPr>
        <xdr:cNvPr id="774" name="フローチャート : 判断 773"/>
        <xdr:cNvSpPr/>
      </xdr:nvSpPr>
      <xdr:spPr>
        <a:xfrm>
          <a:off x="21272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88613</xdr:rowOff>
    </xdr:from>
    <xdr:ext cx="469744" cy="259045"/>
    <xdr:sp macro="" textlink="">
      <xdr:nvSpPr>
        <xdr:cNvPr id="775" name="テキスト ボックス 774"/>
        <xdr:cNvSpPr txBox="1"/>
      </xdr:nvSpPr>
      <xdr:spPr>
        <a:xfrm>
          <a:off x="21088427"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6" name="直線コネクタ 77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50998</xdr:rowOff>
    </xdr:from>
    <xdr:to>
      <xdr:col>29</xdr:col>
      <xdr:colOff>568325</xdr:colOff>
      <xdr:row>57</xdr:row>
      <xdr:rowOff>152598</xdr:rowOff>
    </xdr:to>
    <xdr:sp macro="" textlink="">
      <xdr:nvSpPr>
        <xdr:cNvPr id="777" name="フローチャート : 判断 776"/>
        <xdr:cNvSpPr/>
      </xdr:nvSpPr>
      <xdr:spPr>
        <a:xfrm>
          <a:off x="20383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169125</xdr:rowOff>
    </xdr:from>
    <xdr:ext cx="469744" cy="259045"/>
    <xdr:sp macro="" textlink="">
      <xdr:nvSpPr>
        <xdr:cNvPr id="778" name="テキスト ボックス 777"/>
        <xdr:cNvSpPr txBox="1"/>
      </xdr:nvSpPr>
      <xdr:spPr>
        <a:xfrm>
          <a:off x="20199427"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79" name="直線コネクタ 77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137592</xdr:rowOff>
    </xdr:from>
    <xdr:to>
      <xdr:col>28</xdr:col>
      <xdr:colOff>365125</xdr:colOff>
      <xdr:row>57</xdr:row>
      <xdr:rowOff>67742</xdr:rowOff>
    </xdr:to>
    <xdr:sp macro="" textlink="">
      <xdr:nvSpPr>
        <xdr:cNvPr id="780" name="フローチャート : 判断 779"/>
        <xdr:cNvSpPr/>
      </xdr:nvSpPr>
      <xdr:spPr>
        <a:xfrm>
          <a:off x="19494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84269</xdr:rowOff>
    </xdr:from>
    <xdr:ext cx="469744" cy="259045"/>
    <xdr:sp macro="" textlink="">
      <xdr:nvSpPr>
        <xdr:cNvPr id="781" name="テキスト ボックス 780"/>
        <xdr:cNvSpPr txBox="1"/>
      </xdr:nvSpPr>
      <xdr:spPr>
        <a:xfrm>
          <a:off x="19310427"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143673</xdr:rowOff>
    </xdr:from>
    <xdr:to>
      <xdr:col>27</xdr:col>
      <xdr:colOff>161925</xdr:colOff>
      <xdr:row>57</xdr:row>
      <xdr:rowOff>73823</xdr:rowOff>
    </xdr:to>
    <xdr:sp macro="" textlink="">
      <xdr:nvSpPr>
        <xdr:cNvPr id="782" name="フローチャート : 判断 781"/>
        <xdr:cNvSpPr/>
      </xdr:nvSpPr>
      <xdr:spPr>
        <a:xfrm>
          <a:off x="18605500" y="974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90350</xdr:rowOff>
    </xdr:from>
    <xdr:ext cx="469744" cy="259045"/>
    <xdr:sp macro="" textlink="">
      <xdr:nvSpPr>
        <xdr:cNvPr id="783" name="テキスト ボックス 782"/>
        <xdr:cNvSpPr txBox="1"/>
      </xdr:nvSpPr>
      <xdr:spPr>
        <a:xfrm>
          <a:off x="18421427" y="952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89" name="円/楕円 78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90"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91" name="円/楕円 79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2" name="テキスト ボックス 791"/>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3" name="円/楕円 79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4" name="テキスト ボックス 793"/>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5" name="円/楕円 79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6" name="テキスト ボックス 795"/>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797" name="円/楕円 79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798" name="テキスト ボックス 797"/>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37,182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5" name="直線コネクタ 824"/>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6"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7" name="直線コネクタ 826"/>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8"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9" name="直線コネクタ 828"/>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14770</xdr:rowOff>
    </xdr:from>
    <xdr:to>
      <xdr:col>32</xdr:col>
      <xdr:colOff>187325</xdr:colOff>
      <xdr:row>77</xdr:row>
      <xdr:rowOff>17497</xdr:rowOff>
    </xdr:to>
    <xdr:cxnSp macro="">
      <xdr:nvCxnSpPr>
        <xdr:cNvPr id="830" name="直線コネクタ 829"/>
        <xdr:cNvCxnSpPr/>
      </xdr:nvCxnSpPr>
      <xdr:spPr>
        <a:xfrm>
          <a:off x="21323300" y="13216420"/>
          <a:ext cx="838200" cy="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59376</xdr:rowOff>
    </xdr:from>
    <xdr:ext cx="534377" cy="259045"/>
    <xdr:sp macro="" textlink="">
      <xdr:nvSpPr>
        <xdr:cNvPr id="831" name="繰出金平均値テキスト"/>
        <xdr:cNvSpPr txBox="1"/>
      </xdr:nvSpPr>
      <xdr:spPr>
        <a:xfrm>
          <a:off x="22212300" y="13261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2" name="フローチャート : 判断 831"/>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14770</xdr:rowOff>
    </xdr:from>
    <xdr:to>
      <xdr:col>31</xdr:col>
      <xdr:colOff>34925</xdr:colOff>
      <xdr:row>77</xdr:row>
      <xdr:rowOff>86762</xdr:rowOff>
    </xdr:to>
    <xdr:cxnSp macro="">
      <xdr:nvCxnSpPr>
        <xdr:cNvPr id="833" name="直線コネクタ 832"/>
        <xdr:cNvCxnSpPr/>
      </xdr:nvCxnSpPr>
      <xdr:spPr>
        <a:xfrm flipV="1">
          <a:off x="20434300" y="13216420"/>
          <a:ext cx="889000" cy="7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33400</xdr:rowOff>
    </xdr:from>
    <xdr:to>
      <xdr:col>31</xdr:col>
      <xdr:colOff>85725</xdr:colOff>
      <xdr:row>77</xdr:row>
      <xdr:rowOff>135000</xdr:rowOff>
    </xdr:to>
    <xdr:sp macro="" textlink="">
      <xdr:nvSpPr>
        <xdr:cNvPr id="834" name="フローチャート : 判断 833"/>
        <xdr:cNvSpPr/>
      </xdr:nvSpPr>
      <xdr:spPr>
        <a:xfrm>
          <a:off x="21272500" y="132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126127</xdr:rowOff>
    </xdr:from>
    <xdr:ext cx="534377" cy="259045"/>
    <xdr:sp macro="" textlink="">
      <xdr:nvSpPr>
        <xdr:cNvPr id="835" name="テキスト ボックス 834"/>
        <xdr:cNvSpPr txBox="1"/>
      </xdr:nvSpPr>
      <xdr:spPr>
        <a:xfrm>
          <a:off x="21056111" y="1332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86762</xdr:rowOff>
    </xdr:from>
    <xdr:to>
      <xdr:col>29</xdr:col>
      <xdr:colOff>517525</xdr:colOff>
      <xdr:row>77</xdr:row>
      <xdr:rowOff>123388</xdr:rowOff>
    </xdr:to>
    <xdr:cxnSp macro="">
      <xdr:nvCxnSpPr>
        <xdr:cNvPr id="836" name="直線コネクタ 835"/>
        <xdr:cNvCxnSpPr/>
      </xdr:nvCxnSpPr>
      <xdr:spPr>
        <a:xfrm flipV="1">
          <a:off x="19545300" y="13288412"/>
          <a:ext cx="889000" cy="3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37" name="フローチャート : 判断 836"/>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138039</xdr:rowOff>
    </xdr:from>
    <xdr:ext cx="534377" cy="259045"/>
    <xdr:sp macro="" textlink="">
      <xdr:nvSpPr>
        <xdr:cNvPr id="838" name="テキスト ボックス 837"/>
        <xdr:cNvSpPr txBox="1"/>
      </xdr:nvSpPr>
      <xdr:spPr>
        <a:xfrm>
          <a:off x="20167111" y="1299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108365</xdr:rowOff>
    </xdr:from>
    <xdr:to>
      <xdr:col>28</xdr:col>
      <xdr:colOff>314325</xdr:colOff>
      <xdr:row>77</xdr:row>
      <xdr:rowOff>123388</xdr:rowOff>
    </xdr:to>
    <xdr:cxnSp macro="">
      <xdr:nvCxnSpPr>
        <xdr:cNvPr id="839" name="直線コネクタ 838"/>
        <xdr:cNvCxnSpPr/>
      </xdr:nvCxnSpPr>
      <xdr:spPr>
        <a:xfrm>
          <a:off x="18656300" y="13310015"/>
          <a:ext cx="889000" cy="1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40" name="フローチャート : 判断 839"/>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160703</xdr:rowOff>
    </xdr:from>
    <xdr:ext cx="534377" cy="259045"/>
    <xdr:sp macro="" textlink="">
      <xdr:nvSpPr>
        <xdr:cNvPr id="841" name="テキスト ボックス 840"/>
        <xdr:cNvSpPr txBox="1"/>
      </xdr:nvSpPr>
      <xdr:spPr>
        <a:xfrm>
          <a:off x="19278111" y="130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42" name="フローチャート : 判断 841"/>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167381</xdr:rowOff>
    </xdr:from>
    <xdr:ext cx="534377" cy="259045"/>
    <xdr:sp macro="" textlink="">
      <xdr:nvSpPr>
        <xdr:cNvPr id="843" name="テキスト ボックス 842"/>
        <xdr:cNvSpPr txBox="1"/>
      </xdr:nvSpPr>
      <xdr:spPr>
        <a:xfrm>
          <a:off x="18389111" y="1302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138147</xdr:rowOff>
    </xdr:from>
    <xdr:to>
      <xdr:col>32</xdr:col>
      <xdr:colOff>238125</xdr:colOff>
      <xdr:row>77</xdr:row>
      <xdr:rowOff>68297</xdr:rowOff>
    </xdr:to>
    <xdr:sp macro="" textlink="">
      <xdr:nvSpPr>
        <xdr:cNvPr id="849" name="円/楕円 848"/>
        <xdr:cNvSpPr/>
      </xdr:nvSpPr>
      <xdr:spPr>
        <a:xfrm>
          <a:off x="22110700" y="1316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161024</xdr:rowOff>
    </xdr:from>
    <xdr:ext cx="534377" cy="259045"/>
    <xdr:sp macro="" textlink="">
      <xdr:nvSpPr>
        <xdr:cNvPr id="850" name="繰出金該当値テキスト"/>
        <xdr:cNvSpPr txBox="1"/>
      </xdr:nvSpPr>
      <xdr:spPr>
        <a:xfrm>
          <a:off x="22212300" y="1301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45,984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135420</xdr:rowOff>
    </xdr:from>
    <xdr:to>
      <xdr:col>31</xdr:col>
      <xdr:colOff>85725</xdr:colOff>
      <xdr:row>77</xdr:row>
      <xdr:rowOff>65570</xdr:rowOff>
    </xdr:to>
    <xdr:sp macro="" textlink="">
      <xdr:nvSpPr>
        <xdr:cNvPr id="851" name="円/楕円 850"/>
        <xdr:cNvSpPr/>
      </xdr:nvSpPr>
      <xdr:spPr>
        <a:xfrm>
          <a:off x="21272500" y="131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82097</xdr:rowOff>
    </xdr:from>
    <xdr:ext cx="534377" cy="259045"/>
    <xdr:sp macro="" textlink="">
      <xdr:nvSpPr>
        <xdr:cNvPr id="852" name="テキスト ボックス 851"/>
        <xdr:cNvSpPr txBox="1"/>
      </xdr:nvSpPr>
      <xdr:spPr>
        <a:xfrm>
          <a:off x="21056111" y="1294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46,151</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35962</xdr:rowOff>
    </xdr:from>
    <xdr:to>
      <xdr:col>29</xdr:col>
      <xdr:colOff>568325</xdr:colOff>
      <xdr:row>77</xdr:row>
      <xdr:rowOff>137562</xdr:rowOff>
    </xdr:to>
    <xdr:sp macro="" textlink="">
      <xdr:nvSpPr>
        <xdr:cNvPr id="853" name="円/楕円 852"/>
        <xdr:cNvSpPr/>
      </xdr:nvSpPr>
      <xdr:spPr>
        <a:xfrm>
          <a:off x="20383500" y="1323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128689</xdr:rowOff>
    </xdr:from>
    <xdr:ext cx="534377" cy="259045"/>
    <xdr:sp macro="" textlink="">
      <xdr:nvSpPr>
        <xdr:cNvPr id="854" name="テキスト ボックス 853"/>
        <xdr:cNvSpPr txBox="1"/>
      </xdr:nvSpPr>
      <xdr:spPr>
        <a:xfrm>
          <a:off x="20167111" y="1333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41,742</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72588</xdr:rowOff>
    </xdr:from>
    <xdr:to>
      <xdr:col>28</xdr:col>
      <xdr:colOff>365125</xdr:colOff>
      <xdr:row>78</xdr:row>
      <xdr:rowOff>2738</xdr:rowOff>
    </xdr:to>
    <xdr:sp macro="" textlink="">
      <xdr:nvSpPr>
        <xdr:cNvPr id="855" name="円/楕円 854"/>
        <xdr:cNvSpPr/>
      </xdr:nvSpPr>
      <xdr:spPr>
        <a:xfrm>
          <a:off x="19494500" y="1327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165315</xdr:rowOff>
    </xdr:from>
    <xdr:ext cx="534377" cy="259045"/>
    <xdr:sp macro="" textlink="">
      <xdr:nvSpPr>
        <xdr:cNvPr id="856" name="テキスト ボックス 855"/>
        <xdr:cNvSpPr txBox="1"/>
      </xdr:nvSpPr>
      <xdr:spPr>
        <a:xfrm>
          <a:off x="19278111" y="1336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39,499</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57565</xdr:rowOff>
    </xdr:from>
    <xdr:to>
      <xdr:col>27</xdr:col>
      <xdr:colOff>161925</xdr:colOff>
      <xdr:row>77</xdr:row>
      <xdr:rowOff>159165</xdr:rowOff>
    </xdr:to>
    <xdr:sp macro="" textlink="">
      <xdr:nvSpPr>
        <xdr:cNvPr id="857" name="円/楕円 856"/>
        <xdr:cNvSpPr/>
      </xdr:nvSpPr>
      <xdr:spPr>
        <a:xfrm>
          <a:off x="18605500" y="1325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150292</xdr:rowOff>
    </xdr:from>
    <xdr:ext cx="534377" cy="259045"/>
    <xdr:sp macro="" textlink="">
      <xdr:nvSpPr>
        <xdr:cNvPr id="858" name="テキスト ボックス 857"/>
        <xdr:cNvSpPr txBox="1"/>
      </xdr:nvSpPr>
      <xdr:spPr>
        <a:xfrm>
          <a:off x="18389111" y="1335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40,419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福生市の歳出総額における住民一人当たりのコストは</a:t>
          </a:r>
          <a:r>
            <a:rPr kumimoji="1" lang="en-US" altLang="ja-JP" sz="1000">
              <a:solidFill>
                <a:schemeClr val="dk1"/>
              </a:solidFill>
              <a:effectLst/>
              <a:latin typeface="+mn-lt"/>
              <a:ea typeface="+mn-ea"/>
              <a:cs typeface="+mn-cs"/>
            </a:rPr>
            <a:t>436,802</a:t>
          </a:r>
          <a:r>
            <a:rPr kumimoji="1" lang="ja-JP" altLang="ja-JP" sz="1000">
              <a:solidFill>
                <a:schemeClr val="dk1"/>
              </a:solidFill>
              <a:effectLst/>
              <a:latin typeface="+mn-lt"/>
              <a:ea typeface="+mn-ea"/>
              <a:cs typeface="+mn-cs"/>
            </a:rPr>
            <a:t>円で、前年度比</a:t>
          </a:r>
          <a:r>
            <a:rPr kumimoji="1" lang="en-US" altLang="ja-JP" sz="1000">
              <a:solidFill>
                <a:schemeClr val="dk1"/>
              </a:solidFill>
              <a:effectLst/>
              <a:latin typeface="+mn-lt"/>
              <a:ea typeface="+mn-ea"/>
              <a:cs typeface="+mn-cs"/>
            </a:rPr>
            <a:t>34,519</a:t>
          </a:r>
          <a:r>
            <a:rPr kumimoji="1" lang="ja-JP" altLang="ja-JP" sz="1000">
              <a:solidFill>
                <a:schemeClr val="dk1"/>
              </a:solidFill>
              <a:effectLst/>
              <a:latin typeface="+mn-lt"/>
              <a:ea typeface="+mn-ea"/>
              <a:cs typeface="+mn-cs"/>
            </a:rPr>
            <a:t>円の増加となっている。歳出増加の要因としては、防災食育センター建設や保育園の建設費補助金といった普通建設事業費の増加によるところが大きい。</a:t>
          </a:r>
          <a:endParaRPr lang="ja-JP" altLang="ja-JP" sz="1000">
            <a:effectLst/>
          </a:endParaRPr>
        </a:p>
        <a:p>
          <a:r>
            <a:rPr kumimoji="1" lang="ja-JP" altLang="ja-JP" sz="1000">
              <a:solidFill>
                <a:schemeClr val="dk1"/>
              </a:solidFill>
              <a:effectLst/>
              <a:latin typeface="+mn-lt"/>
              <a:ea typeface="+mn-ea"/>
              <a:cs typeface="+mn-cs"/>
            </a:rPr>
            <a:t>福生市の特徴として、扶助費が類似団体内平均と比較して高い水準にある。</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の扶助費増加の大きな要因は臨時福祉給付金によるものが大きいが、児童福祉費や生活保護費も前年度より増加している。また公債費の低さも一つの特徴で、これは現時点における将来世代への負担額の低さや健全な財政運営の現れであるといえる。</a:t>
          </a:r>
          <a:endParaRPr lang="ja-JP" altLang="ja-JP" sz="10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東京都福生市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58,554
55,195
10.16
26,689,464
25,576,518
1,112,086
11,558,424
7,257,765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99924</xdr:rowOff>
    </xdr:from>
    <xdr:to>
      <xdr:col>6</xdr:col>
      <xdr:colOff>511175</xdr:colOff>
      <xdr:row>31</xdr:row>
      <xdr:rowOff>109068</xdr:rowOff>
    </xdr:to>
    <xdr:cxnSp macro="">
      <xdr:nvCxnSpPr>
        <xdr:cNvPr id="59" name="直線コネクタ 58"/>
        <xdr:cNvCxnSpPr/>
      </xdr:nvCxnSpPr>
      <xdr:spPr>
        <a:xfrm>
          <a:off x="3797300" y="5243424"/>
          <a:ext cx="838200" cy="18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135907</xdr:rowOff>
    </xdr:from>
    <xdr:ext cx="469744" cy="259045"/>
    <xdr:sp macro="" textlink="">
      <xdr:nvSpPr>
        <xdr:cNvPr id="60" name="議会費平均値テキスト"/>
        <xdr:cNvSpPr txBox="1"/>
      </xdr:nvSpPr>
      <xdr:spPr>
        <a:xfrm>
          <a:off x="4686300" y="5965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89408</xdr:rowOff>
    </xdr:from>
    <xdr:to>
      <xdr:col>5</xdr:col>
      <xdr:colOff>358775</xdr:colOff>
      <xdr:row>30</xdr:row>
      <xdr:rowOff>99924</xdr:rowOff>
    </xdr:to>
    <xdr:cxnSp macro="">
      <xdr:nvCxnSpPr>
        <xdr:cNvPr id="62" name="直線コネクタ 61"/>
        <xdr:cNvCxnSpPr/>
      </xdr:nvCxnSpPr>
      <xdr:spPr>
        <a:xfrm>
          <a:off x="2908300" y="5232908"/>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18491</xdr:rowOff>
    </xdr:from>
    <xdr:to>
      <xdr:col>5</xdr:col>
      <xdr:colOff>409575</xdr:colOff>
      <xdr:row>34</xdr:row>
      <xdr:rowOff>120091</xdr:rowOff>
    </xdr:to>
    <xdr:sp macro="" textlink="">
      <xdr:nvSpPr>
        <xdr:cNvPr id="63" name="フローチャート : 判断 62"/>
        <xdr:cNvSpPr/>
      </xdr:nvSpPr>
      <xdr:spPr>
        <a:xfrm>
          <a:off x="3746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111218</xdr:rowOff>
    </xdr:from>
    <xdr:ext cx="469744" cy="259045"/>
    <xdr:sp macro="" textlink="">
      <xdr:nvSpPr>
        <xdr:cNvPr id="64" name="テキスト ボックス 63"/>
        <xdr:cNvSpPr txBox="1"/>
      </xdr:nvSpPr>
      <xdr:spPr>
        <a:xfrm>
          <a:off x="3562427"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30</xdr:row>
      <xdr:rowOff>89408</xdr:rowOff>
    </xdr:from>
    <xdr:to>
      <xdr:col>4</xdr:col>
      <xdr:colOff>155575</xdr:colOff>
      <xdr:row>30</xdr:row>
      <xdr:rowOff>157531</xdr:rowOff>
    </xdr:to>
    <xdr:cxnSp macro="">
      <xdr:nvCxnSpPr>
        <xdr:cNvPr id="65" name="直線コネクタ 64"/>
        <xdr:cNvCxnSpPr/>
      </xdr:nvCxnSpPr>
      <xdr:spPr>
        <a:xfrm flipV="1">
          <a:off x="2019300" y="5232908"/>
          <a:ext cx="8890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116247</xdr:rowOff>
    </xdr:from>
    <xdr:ext cx="469744" cy="259045"/>
    <xdr:sp macro="" textlink="">
      <xdr:nvSpPr>
        <xdr:cNvPr id="67" name="テキスト ボックス 66"/>
        <xdr:cNvSpPr txBox="1"/>
      </xdr:nvSpPr>
      <xdr:spPr>
        <a:xfrm>
          <a:off x="2673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96723</xdr:rowOff>
    </xdr:from>
    <xdr:to>
      <xdr:col>2</xdr:col>
      <xdr:colOff>638175</xdr:colOff>
      <xdr:row>30</xdr:row>
      <xdr:rowOff>157531</xdr:rowOff>
    </xdr:to>
    <xdr:cxnSp macro="">
      <xdr:nvCxnSpPr>
        <xdr:cNvPr id="68" name="直線コネクタ 67"/>
        <xdr:cNvCxnSpPr/>
      </xdr:nvCxnSpPr>
      <xdr:spPr>
        <a:xfrm>
          <a:off x="1130300" y="5240223"/>
          <a:ext cx="8890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131792</xdr:rowOff>
    </xdr:from>
    <xdr:ext cx="469744" cy="259045"/>
    <xdr:sp macro="" textlink="">
      <xdr:nvSpPr>
        <xdr:cNvPr id="70" name="テキスト ボックス 69"/>
        <xdr:cNvSpPr txBox="1"/>
      </xdr:nvSpPr>
      <xdr:spPr>
        <a:xfrm>
          <a:off x="1784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64584</xdr:rowOff>
    </xdr:from>
    <xdr:ext cx="469744" cy="259045"/>
    <xdr:sp macro="" textlink="">
      <xdr:nvSpPr>
        <xdr:cNvPr id="72" name="テキスト ボックス 71"/>
        <xdr:cNvSpPr txBox="1"/>
      </xdr:nvSpPr>
      <xdr:spPr>
        <a:xfrm>
          <a:off x="895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58268</xdr:rowOff>
    </xdr:from>
    <xdr:to>
      <xdr:col>6</xdr:col>
      <xdr:colOff>561975</xdr:colOff>
      <xdr:row>31</xdr:row>
      <xdr:rowOff>159868</xdr:rowOff>
    </xdr:to>
    <xdr:sp macro="" textlink="">
      <xdr:nvSpPr>
        <xdr:cNvPr id="78" name="円/楕円 77"/>
        <xdr:cNvSpPr/>
      </xdr:nvSpPr>
      <xdr:spPr>
        <a:xfrm>
          <a:off x="4584700" y="53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11295</xdr:rowOff>
    </xdr:from>
    <xdr:ext cx="469744" cy="259045"/>
    <xdr:sp macro="" textlink="">
      <xdr:nvSpPr>
        <xdr:cNvPr id="79" name="議会費該当値テキスト"/>
        <xdr:cNvSpPr txBox="1"/>
      </xdr:nvSpPr>
      <xdr:spPr>
        <a:xfrm>
          <a:off x="4686300" y="532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4,692</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49124</xdr:rowOff>
    </xdr:from>
    <xdr:to>
      <xdr:col>5</xdr:col>
      <xdr:colOff>409575</xdr:colOff>
      <xdr:row>30</xdr:row>
      <xdr:rowOff>150724</xdr:rowOff>
    </xdr:to>
    <xdr:sp macro="" textlink="">
      <xdr:nvSpPr>
        <xdr:cNvPr id="80" name="円/楕円 79"/>
        <xdr:cNvSpPr/>
      </xdr:nvSpPr>
      <xdr:spPr>
        <a:xfrm>
          <a:off x="3746500" y="51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28</xdr:row>
      <xdr:rowOff>167251</xdr:rowOff>
    </xdr:from>
    <xdr:ext cx="469744" cy="259045"/>
    <xdr:sp macro="" textlink="">
      <xdr:nvSpPr>
        <xdr:cNvPr id="81" name="テキスト ボックス 80"/>
        <xdr:cNvSpPr txBox="1"/>
      </xdr:nvSpPr>
      <xdr:spPr>
        <a:xfrm>
          <a:off x="3562427" y="4967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5,087</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38608</xdr:rowOff>
    </xdr:from>
    <xdr:to>
      <xdr:col>4</xdr:col>
      <xdr:colOff>206375</xdr:colOff>
      <xdr:row>30</xdr:row>
      <xdr:rowOff>140208</xdr:rowOff>
    </xdr:to>
    <xdr:sp macro="" textlink="">
      <xdr:nvSpPr>
        <xdr:cNvPr id="82" name="円/楕円 81"/>
        <xdr:cNvSpPr/>
      </xdr:nvSpPr>
      <xdr:spPr>
        <a:xfrm>
          <a:off x="2857500" y="518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28</xdr:row>
      <xdr:rowOff>156735</xdr:rowOff>
    </xdr:from>
    <xdr:ext cx="469744" cy="259045"/>
    <xdr:sp macro="" textlink="">
      <xdr:nvSpPr>
        <xdr:cNvPr id="83" name="テキスト ボックス 82"/>
        <xdr:cNvSpPr txBox="1"/>
      </xdr:nvSpPr>
      <xdr:spPr>
        <a:xfrm>
          <a:off x="2673427" y="495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5,110</a:t>
          </a:r>
          <a:endParaRPr kumimoji="1" lang="ja-JP" altLang="en-US" sz="1000" b="1">
            <a:solidFill>
              <a:srgbClr val="FF0000"/>
            </a:solidFill>
            <a:latin typeface="ＭＳ Ｐゴシック"/>
          </a:endParaRPr>
        </a:p>
      </xdr:txBody>
    </xdr:sp>
    <xdr:clientData/>
  </xdr:oneCellAnchor>
  <xdr:twoCellAnchor>
    <xdr:from>
      <xdr:col>2</xdr:col>
      <xdr:colOff>587375</xdr:colOff>
      <xdr:row>30</xdr:row>
      <xdr:rowOff>106731</xdr:rowOff>
    </xdr:from>
    <xdr:to>
      <xdr:col>3</xdr:col>
      <xdr:colOff>3175</xdr:colOff>
      <xdr:row>31</xdr:row>
      <xdr:rowOff>36881</xdr:rowOff>
    </xdr:to>
    <xdr:sp macro="" textlink="">
      <xdr:nvSpPr>
        <xdr:cNvPr id="84" name="円/楕円 83"/>
        <xdr:cNvSpPr/>
      </xdr:nvSpPr>
      <xdr:spPr>
        <a:xfrm>
          <a:off x="1968500" y="525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29</xdr:row>
      <xdr:rowOff>53408</xdr:rowOff>
    </xdr:from>
    <xdr:ext cx="469744" cy="259045"/>
    <xdr:sp macro="" textlink="">
      <xdr:nvSpPr>
        <xdr:cNvPr id="85" name="テキスト ボックス 84"/>
        <xdr:cNvSpPr txBox="1"/>
      </xdr:nvSpPr>
      <xdr:spPr>
        <a:xfrm>
          <a:off x="1784427" y="502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4,961</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45923</xdr:rowOff>
    </xdr:from>
    <xdr:to>
      <xdr:col>1</xdr:col>
      <xdr:colOff>485775</xdr:colOff>
      <xdr:row>30</xdr:row>
      <xdr:rowOff>147523</xdr:rowOff>
    </xdr:to>
    <xdr:sp macro="" textlink="">
      <xdr:nvSpPr>
        <xdr:cNvPr id="86" name="円/楕円 85"/>
        <xdr:cNvSpPr/>
      </xdr:nvSpPr>
      <xdr:spPr>
        <a:xfrm>
          <a:off x="1079500" y="518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28</xdr:row>
      <xdr:rowOff>164050</xdr:rowOff>
    </xdr:from>
    <xdr:ext cx="469744" cy="259045"/>
    <xdr:sp macro="" textlink="">
      <xdr:nvSpPr>
        <xdr:cNvPr id="87" name="テキスト ボックス 86"/>
        <xdr:cNvSpPr txBox="1"/>
      </xdr:nvSpPr>
      <xdr:spPr>
        <a:xfrm>
          <a:off x="895427" y="4964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74923</xdr:rowOff>
    </xdr:from>
    <xdr:to>
      <xdr:col>6</xdr:col>
      <xdr:colOff>511175</xdr:colOff>
      <xdr:row>56</xdr:row>
      <xdr:rowOff>156792</xdr:rowOff>
    </xdr:to>
    <xdr:cxnSp macro="">
      <xdr:nvCxnSpPr>
        <xdr:cNvPr id="116" name="直線コネクタ 115"/>
        <xdr:cNvCxnSpPr/>
      </xdr:nvCxnSpPr>
      <xdr:spPr>
        <a:xfrm flipV="1">
          <a:off x="3797300" y="9676123"/>
          <a:ext cx="838200" cy="8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123311</xdr:rowOff>
    </xdr:from>
    <xdr:ext cx="534377" cy="259045"/>
    <xdr:sp macro="" textlink="">
      <xdr:nvSpPr>
        <xdr:cNvPr id="117" name="総務費平均値テキスト"/>
        <xdr:cNvSpPr txBox="1"/>
      </xdr:nvSpPr>
      <xdr:spPr>
        <a:xfrm>
          <a:off x="4686300" y="9724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148067</xdr:rowOff>
    </xdr:from>
    <xdr:to>
      <xdr:col>5</xdr:col>
      <xdr:colOff>358775</xdr:colOff>
      <xdr:row>56</xdr:row>
      <xdr:rowOff>156792</xdr:rowOff>
    </xdr:to>
    <xdr:cxnSp macro="">
      <xdr:nvCxnSpPr>
        <xdr:cNvPr id="119" name="直線コネクタ 118"/>
        <xdr:cNvCxnSpPr/>
      </xdr:nvCxnSpPr>
      <xdr:spPr>
        <a:xfrm>
          <a:off x="2908300" y="9749267"/>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107074</xdr:rowOff>
    </xdr:from>
    <xdr:to>
      <xdr:col>5</xdr:col>
      <xdr:colOff>409575</xdr:colOff>
      <xdr:row>57</xdr:row>
      <xdr:rowOff>37224</xdr:rowOff>
    </xdr:to>
    <xdr:sp macro="" textlink="">
      <xdr:nvSpPr>
        <xdr:cNvPr id="120" name="フローチャート : 判断 119"/>
        <xdr:cNvSpPr/>
      </xdr:nvSpPr>
      <xdr:spPr>
        <a:xfrm>
          <a:off x="3746500" y="970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28351</xdr:rowOff>
    </xdr:from>
    <xdr:ext cx="534377" cy="259045"/>
    <xdr:sp macro="" textlink="">
      <xdr:nvSpPr>
        <xdr:cNvPr id="121" name="テキスト ボックス 120"/>
        <xdr:cNvSpPr txBox="1"/>
      </xdr:nvSpPr>
      <xdr:spPr>
        <a:xfrm>
          <a:off x="3530111" y="980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148067</xdr:rowOff>
    </xdr:from>
    <xdr:to>
      <xdr:col>4</xdr:col>
      <xdr:colOff>155575</xdr:colOff>
      <xdr:row>57</xdr:row>
      <xdr:rowOff>3508</xdr:rowOff>
    </xdr:to>
    <xdr:cxnSp macro="">
      <xdr:nvCxnSpPr>
        <xdr:cNvPr id="122" name="直線コネクタ 121"/>
        <xdr:cNvCxnSpPr/>
      </xdr:nvCxnSpPr>
      <xdr:spPr>
        <a:xfrm flipV="1">
          <a:off x="2019300" y="9749267"/>
          <a:ext cx="889000" cy="2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3508</xdr:rowOff>
    </xdr:from>
    <xdr:to>
      <xdr:col>2</xdr:col>
      <xdr:colOff>638175</xdr:colOff>
      <xdr:row>57</xdr:row>
      <xdr:rowOff>94879</xdr:rowOff>
    </xdr:to>
    <xdr:cxnSp macro="">
      <xdr:nvCxnSpPr>
        <xdr:cNvPr id="125" name="直線コネクタ 124"/>
        <xdr:cNvCxnSpPr/>
      </xdr:nvCxnSpPr>
      <xdr:spPr>
        <a:xfrm flipV="1">
          <a:off x="1130300" y="9776158"/>
          <a:ext cx="889000" cy="9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24123</xdr:rowOff>
    </xdr:from>
    <xdr:to>
      <xdr:col>6</xdr:col>
      <xdr:colOff>561975</xdr:colOff>
      <xdr:row>56</xdr:row>
      <xdr:rowOff>125723</xdr:rowOff>
    </xdr:to>
    <xdr:sp macro="" textlink="">
      <xdr:nvSpPr>
        <xdr:cNvPr id="135" name="円/楕円 134"/>
        <xdr:cNvSpPr/>
      </xdr:nvSpPr>
      <xdr:spPr>
        <a:xfrm>
          <a:off x="4584700" y="962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47000</xdr:rowOff>
    </xdr:from>
    <xdr:ext cx="534377" cy="259045"/>
    <xdr:sp macro="" textlink="">
      <xdr:nvSpPr>
        <xdr:cNvPr id="136" name="総務費該当値テキスト"/>
        <xdr:cNvSpPr txBox="1"/>
      </xdr:nvSpPr>
      <xdr:spPr>
        <a:xfrm>
          <a:off x="4686300" y="947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63,501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105992</xdr:rowOff>
    </xdr:from>
    <xdr:to>
      <xdr:col>5</xdr:col>
      <xdr:colOff>409575</xdr:colOff>
      <xdr:row>57</xdr:row>
      <xdr:rowOff>36142</xdr:rowOff>
    </xdr:to>
    <xdr:sp macro="" textlink="">
      <xdr:nvSpPr>
        <xdr:cNvPr id="137" name="円/楕円 136"/>
        <xdr:cNvSpPr/>
      </xdr:nvSpPr>
      <xdr:spPr>
        <a:xfrm>
          <a:off x="3746500" y="970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52669</xdr:rowOff>
    </xdr:from>
    <xdr:ext cx="534377" cy="259045"/>
    <xdr:sp macro="" textlink="">
      <xdr:nvSpPr>
        <xdr:cNvPr id="138" name="テキスト ボックス 137"/>
        <xdr:cNvSpPr txBox="1"/>
      </xdr:nvSpPr>
      <xdr:spPr>
        <a:xfrm>
          <a:off x="3530111" y="94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52,757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97267</xdr:rowOff>
    </xdr:from>
    <xdr:to>
      <xdr:col>4</xdr:col>
      <xdr:colOff>206375</xdr:colOff>
      <xdr:row>57</xdr:row>
      <xdr:rowOff>27417</xdr:rowOff>
    </xdr:to>
    <xdr:sp macro="" textlink="">
      <xdr:nvSpPr>
        <xdr:cNvPr id="139" name="円/楕円 138"/>
        <xdr:cNvSpPr/>
      </xdr:nvSpPr>
      <xdr:spPr>
        <a:xfrm>
          <a:off x="2857500" y="969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18544</xdr:rowOff>
    </xdr:from>
    <xdr:ext cx="534377" cy="259045"/>
    <xdr:sp macro="" textlink="">
      <xdr:nvSpPr>
        <xdr:cNvPr id="140" name="テキスト ボックス 139"/>
        <xdr:cNvSpPr txBox="1"/>
      </xdr:nvSpPr>
      <xdr:spPr>
        <a:xfrm>
          <a:off x="2641111" y="979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53,902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124158</xdr:rowOff>
    </xdr:from>
    <xdr:to>
      <xdr:col>3</xdr:col>
      <xdr:colOff>3175</xdr:colOff>
      <xdr:row>57</xdr:row>
      <xdr:rowOff>54308</xdr:rowOff>
    </xdr:to>
    <xdr:sp macro="" textlink="">
      <xdr:nvSpPr>
        <xdr:cNvPr id="141" name="円/楕円 140"/>
        <xdr:cNvSpPr/>
      </xdr:nvSpPr>
      <xdr:spPr>
        <a:xfrm>
          <a:off x="1968500" y="97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45435</xdr:rowOff>
    </xdr:from>
    <xdr:ext cx="534377" cy="259045"/>
    <xdr:sp macro="" textlink="">
      <xdr:nvSpPr>
        <xdr:cNvPr id="142" name="テキスト ボックス 141"/>
        <xdr:cNvSpPr txBox="1"/>
      </xdr:nvSpPr>
      <xdr:spPr>
        <a:xfrm>
          <a:off x="1752111" y="981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50,373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44079</xdr:rowOff>
    </xdr:from>
    <xdr:to>
      <xdr:col>1</xdr:col>
      <xdr:colOff>485775</xdr:colOff>
      <xdr:row>57</xdr:row>
      <xdr:rowOff>145679</xdr:rowOff>
    </xdr:to>
    <xdr:sp macro="" textlink="">
      <xdr:nvSpPr>
        <xdr:cNvPr id="143" name="円/楕円 142"/>
        <xdr:cNvSpPr/>
      </xdr:nvSpPr>
      <xdr:spPr>
        <a:xfrm>
          <a:off x="1079500" y="981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136806</xdr:rowOff>
    </xdr:from>
    <xdr:ext cx="534377" cy="259045"/>
    <xdr:sp macro="" textlink="">
      <xdr:nvSpPr>
        <xdr:cNvPr id="144" name="テキスト ボックス 143"/>
        <xdr:cNvSpPr txBox="1"/>
      </xdr:nvSpPr>
      <xdr:spPr>
        <a:xfrm>
          <a:off x="863111" y="990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192,706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52591</xdr:rowOff>
    </xdr:from>
    <xdr:to>
      <xdr:col>6</xdr:col>
      <xdr:colOff>511175</xdr:colOff>
      <xdr:row>71</xdr:row>
      <xdr:rowOff>168808</xdr:rowOff>
    </xdr:to>
    <xdr:cxnSp macro="">
      <xdr:nvCxnSpPr>
        <xdr:cNvPr id="174" name="直線コネクタ 173"/>
        <xdr:cNvCxnSpPr/>
      </xdr:nvCxnSpPr>
      <xdr:spPr>
        <a:xfrm flipV="1">
          <a:off x="3797300" y="12225541"/>
          <a:ext cx="838200" cy="11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147159</xdr:rowOff>
    </xdr:from>
    <xdr:ext cx="599010" cy="259045"/>
    <xdr:sp macro="" textlink="">
      <xdr:nvSpPr>
        <xdr:cNvPr id="175" name="民生費平均値テキスト"/>
        <xdr:cNvSpPr txBox="1"/>
      </xdr:nvSpPr>
      <xdr:spPr>
        <a:xfrm>
          <a:off x="4686300" y="12834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168808</xdr:rowOff>
    </xdr:from>
    <xdr:to>
      <xdr:col>5</xdr:col>
      <xdr:colOff>358775</xdr:colOff>
      <xdr:row>72</xdr:row>
      <xdr:rowOff>88227</xdr:rowOff>
    </xdr:to>
    <xdr:cxnSp macro="">
      <xdr:nvCxnSpPr>
        <xdr:cNvPr id="177" name="直線コネクタ 176"/>
        <xdr:cNvCxnSpPr/>
      </xdr:nvCxnSpPr>
      <xdr:spPr>
        <a:xfrm flipV="1">
          <a:off x="2908300" y="12341758"/>
          <a:ext cx="889000" cy="9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30785</xdr:rowOff>
    </xdr:from>
    <xdr:to>
      <xdr:col>5</xdr:col>
      <xdr:colOff>409575</xdr:colOff>
      <xdr:row>75</xdr:row>
      <xdr:rowOff>132385</xdr:rowOff>
    </xdr:to>
    <xdr:sp macro="" textlink="">
      <xdr:nvSpPr>
        <xdr:cNvPr id="178" name="フローチャート : 判断 177"/>
        <xdr:cNvSpPr/>
      </xdr:nvSpPr>
      <xdr:spPr>
        <a:xfrm>
          <a:off x="3746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123511</xdr:rowOff>
    </xdr:from>
    <xdr:ext cx="599010" cy="259045"/>
    <xdr:sp macro="" textlink="">
      <xdr:nvSpPr>
        <xdr:cNvPr id="179" name="テキスト ボックス 178"/>
        <xdr:cNvSpPr txBox="1"/>
      </xdr:nvSpPr>
      <xdr:spPr>
        <a:xfrm>
          <a:off x="3497794" y="1298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88227</xdr:rowOff>
    </xdr:from>
    <xdr:to>
      <xdr:col>4</xdr:col>
      <xdr:colOff>155575</xdr:colOff>
      <xdr:row>72</xdr:row>
      <xdr:rowOff>152718</xdr:rowOff>
    </xdr:to>
    <xdr:cxnSp macro="">
      <xdr:nvCxnSpPr>
        <xdr:cNvPr id="180" name="直線コネクタ 179"/>
        <xdr:cNvCxnSpPr/>
      </xdr:nvCxnSpPr>
      <xdr:spPr>
        <a:xfrm flipV="1">
          <a:off x="2019300" y="12432627"/>
          <a:ext cx="889000" cy="6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162281</xdr:rowOff>
    </xdr:from>
    <xdr:to>
      <xdr:col>4</xdr:col>
      <xdr:colOff>206375</xdr:colOff>
      <xdr:row>75</xdr:row>
      <xdr:rowOff>92431</xdr:rowOff>
    </xdr:to>
    <xdr:sp macro="" textlink="">
      <xdr:nvSpPr>
        <xdr:cNvPr id="181" name="フローチャート : 判断 180"/>
        <xdr:cNvSpPr/>
      </xdr:nvSpPr>
      <xdr:spPr>
        <a:xfrm>
          <a:off x="2857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83558</xdr:rowOff>
    </xdr:from>
    <xdr:ext cx="599010" cy="259045"/>
    <xdr:sp macro="" textlink="">
      <xdr:nvSpPr>
        <xdr:cNvPr id="182" name="テキスト ボックス 181"/>
        <xdr:cNvSpPr txBox="1"/>
      </xdr:nvSpPr>
      <xdr:spPr>
        <a:xfrm>
          <a:off x="2608794"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136881</xdr:rowOff>
    </xdr:from>
    <xdr:to>
      <xdr:col>2</xdr:col>
      <xdr:colOff>638175</xdr:colOff>
      <xdr:row>72</xdr:row>
      <xdr:rowOff>152718</xdr:rowOff>
    </xdr:to>
    <xdr:cxnSp macro="">
      <xdr:nvCxnSpPr>
        <xdr:cNvPr id="183" name="直線コネクタ 182"/>
        <xdr:cNvCxnSpPr/>
      </xdr:nvCxnSpPr>
      <xdr:spPr>
        <a:xfrm>
          <a:off x="1130300" y="12481281"/>
          <a:ext cx="889000" cy="1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74613</xdr:rowOff>
    </xdr:from>
    <xdr:to>
      <xdr:col>3</xdr:col>
      <xdr:colOff>3175</xdr:colOff>
      <xdr:row>76</xdr:row>
      <xdr:rowOff>4763</xdr:rowOff>
    </xdr:to>
    <xdr:sp macro="" textlink="">
      <xdr:nvSpPr>
        <xdr:cNvPr id="184" name="フローチャート : 判断 183"/>
        <xdr:cNvSpPr/>
      </xdr:nvSpPr>
      <xdr:spPr>
        <a:xfrm>
          <a:off x="1968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167340</xdr:rowOff>
    </xdr:from>
    <xdr:ext cx="599010" cy="259045"/>
    <xdr:sp macro="" textlink="">
      <xdr:nvSpPr>
        <xdr:cNvPr id="185" name="テキスト ボックス 184"/>
        <xdr:cNvSpPr txBox="1"/>
      </xdr:nvSpPr>
      <xdr:spPr>
        <a:xfrm>
          <a:off x="1719794" y="1302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145186</xdr:rowOff>
    </xdr:from>
    <xdr:to>
      <xdr:col>1</xdr:col>
      <xdr:colOff>485775</xdr:colOff>
      <xdr:row>76</xdr:row>
      <xdr:rowOff>75336</xdr:rowOff>
    </xdr:to>
    <xdr:sp macro="" textlink="">
      <xdr:nvSpPr>
        <xdr:cNvPr id="186" name="フローチャート : 判断 185"/>
        <xdr:cNvSpPr/>
      </xdr:nvSpPr>
      <xdr:spPr>
        <a:xfrm>
          <a:off x="1079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66463</xdr:rowOff>
    </xdr:from>
    <xdr:ext cx="599010" cy="259045"/>
    <xdr:sp macro="" textlink="">
      <xdr:nvSpPr>
        <xdr:cNvPr id="187" name="テキスト ボックス 186"/>
        <xdr:cNvSpPr txBox="1"/>
      </xdr:nvSpPr>
      <xdr:spPr>
        <a:xfrm>
          <a:off x="830794" y="1309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71</xdr:row>
      <xdr:rowOff>1791</xdr:rowOff>
    </xdr:from>
    <xdr:to>
      <xdr:col>6</xdr:col>
      <xdr:colOff>561975</xdr:colOff>
      <xdr:row>71</xdr:row>
      <xdr:rowOff>103391</xdr:rowOff>
    </xdr:to>
    <xdr:sp macro="" textlink="">
      <xdr:nvSpPr>
        <xdr:cNvPr id="193" name="円/楕円 192"/>
        <xdr:cNvSpPr/>
      </xdr:nvSpPr>
      <xdr:spPr>
        <a:xfrm>
          <a:off x="4584700" y="1217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24668</xdr:rowOff>
    </xdr:from>
    <xdr:ext cx="599010" cy="259045"/>
    <xdr:sp macro="" textlink="">
      <xdr:nvSpPr>
        <xdr:cNvPr id="194" name="民生費該当値テキスト"/>
        <xdr:cNvSpPr txBox="1"/>
      </xdr:nvSpPr>
      <xdr:spPr>
        <a:xfrm>
          <a:off x="4686300" y="12026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197,359</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118008</xdr:rowOff>
    </xdr:from>
    <xdr:to>
      <xdr:col>5</xdr:col>
      <xdr:colOff>409575</xdr:colOff>
      <xdr:row>72</xdr:row>
      <xdr:rowOff>48158</xdr:rowOff>
    </xdr:to>
    <xdr:sp macro="" textlink="">
      <xdr:nvSpPr>
        <xdr:cNvPr id="195" name="円/楕円 194"/>
        <xdr:cNvSpPr/>
      </xdr:nvSpPr>
      <xdr:spPr>
        <a:xfrm>
          <a:off x="3746500" y="1229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70</xdr:row>
      <xdr:rowOff>64685</xdr:rowOff>
    </xdr:from>
    <xdr:ext cx="599010" cy="259045"/>
    <xdr:sp macro="" textlink="">
      <xdr:nvSpPr>
        <xdr:cNvPr id="196" name="テキスト ボックス 195"/>
        <xdr:cNvSpPr txBox="1"/>
      </xdr:nvSpPr>
      <xdr:spPr>
        <a:xfrm>
          <a:off x="3497794" y="1206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188,208</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37427</xdr:rowOff>
    </xdr:from>
    <xdr:to>
      <xdr:col>4</xdr:col>
      <xdr:colOff>206375</xdr:colOff>
      <xdr:row>72</xdr:row>
      <xdr:rowOff>139027</xdr:rowOff>
    </xdr:to>
    <xdr:sp macro="" textlink="">
      <xdr:nvSpPr>
        <xdr:cNvPr id="197" name="円/楕円 196"/>
        <xdr:cNvSpPr/>
      </xdr:nvSpPr>
      <xdr:spPr>
        <a:xfrm>
          <a:off x="2857500" y="1238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70</xdr:row>
      <xdr:rowOff>155554</xdr:rowOff>
    </xdr:from>
    <xdr:ext cx="599010" cy="259045"/>
    <xdr:sp macro="" textlink="">
      <xdr:nvSpPr>
        <xdr:cNvPr id="198" name="テキスト ボックス 197"/>
        <xdr:cNvSpPr txBox="1"/>
      </xdr:nvSpPr>
      <xdr:spPr>
        <a:xfrm>
          <a:off x="2608794" y="12157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181,053</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101918</xdr:rowOff>
    </xdr:from>
    <xdr:to>
      <xdr:col>3</xdr:col>
      <xdr:colOff>3175</xdr:colOff>
      <xdr:row>73</xdr:row>
      <xdr:rowOff>32068</xdr:rowOff>
    </xdr:to>
    <xdr:sp macro="" textlink="">
      <xdr:nvSpPr>
        <xdr:cNvPr id="199" name="円/楕円 198"/>
        <xdr:cNvSpPr/>
      </xdr:nvSpPr>
      <xdr:spPr>
        <a:xfrm>
          <a:off x="1968500" y="1244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48595</xdr:rowOff>
    </xdr:from>
    <xdr:ext cx="599010" cy="259045"/>
    <xdr:sp macro="" textlink="">
      <xdr:nvSpPr>
        <xdr:cNvPr id="200" name="テキスト ボックス 199"/>
        <xdr:cNvSpPr txBox="1"/>
      </xdr:nvSpPr>
      <xdr:spPr>
        <a:xfrm>
          <a:off x="1719794" y="1222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175,975</a:t>
          </a:r>
          <a:endParaRPr kumimoji="1" lang="ja-JP" altLang="en-US" sz="1000" b="1">
            <a:solidFill>
              <a:srgbClr val="FF0000"/>
            </a:solidFill>
            <a:latin typeface="ＭＳ Ｐゴシック"/>
          </a:endParaRPr>
        </a:p>
      </xdr:txBody>
    </xdr:sp>
    <xdr:clientData/>
  </xdr:oneCellAnchor>
  <xdr:twoCellAnchor>
    <xdr:from>
      <xdr:col>1</xdr:col>
      <xdr:colOff>384175</xdr:colOff>
      <xdr:row>72</xdr:row>
      <xdr:rowOff>86081</xdr:rowOff>
    </xdr:from>
    <xdr:to>
      <xdr:col>1</xdr:col>
      <xdr:colOff>485775</xdr:colOff>
      <xdr:row>73</xdr:row>
      <xdr:rowOff>16231</xdr:rowOff>
    </xdr:to>
    <xdr:sp macro="" textlink="">
      <xdr:nvSpPr>
        <xdr:cNvPr id="201" name="円/楕円 200"/>
        <xdr:cNvSpPr/>
      </xdr:nvSpPr>
      <xdr:spPr>
        <a:xfrm>
          <a:off x="1079500" y="1243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71</xdr:row>
      <xdr:rowOff>32758</xdr:rowOff>
    </xdr:from>
    <xdr:ext cx="599010" cy="259045"/>
    <xdr:sp macro="" textlink="">
      <xdr:nvSpPr>
        <xdr:cNvPr id="202" name="テキスト ボックス 201"/>
        <xdr:cNvSpPr txBox="1"/>
      </xdr:nvSpPr>
      <xdr:spPr>
        <a:xfrm>
          <a:off x="830794" y="12205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177,222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63461</xdr:rowOff>
    </xdr:from>
    <xdr:to>
      <xdr:col>6</xdr:col>
      <xdr:colOff>511175</xdr:colOff>
      <xdr:row>97</xdr:row>
      <xdr:rowOff>73273</xdr:rowOff>
    </xdr:to>
    <xdr:cxnSp macro="">
      <xdr:nvCxnSpPr>
        <xdr:cNvPr id="232" name="直線コネクタ 231"/>
        <xdr:cNvCxnSpPr/>
      </xdr:nvCxnSpPr>
      <xdr:spPr>
        <a:xfrm>
          <a:off x="3797300" y="16694111"/>
          <a:ext cx="838200" cy="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58297</xdr:rowOff>
    </xdr:from>
    <xdr:ext cx="534377" cy="259045"/>
    <xdr:sp macro="" textlink="">
      <xdr:nvSpPr>
        <xdr:cNvPr id="233" name="衛生費平均値テキスト"/>
        <xdr:cNvSpPr txBox="1"/>
      </xdr:nvSpPr>
      <xdr:spPr>
        <a:xfrm>
          <a:off x="4686300" y="16688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63461</xdr:rowOff>
    </xdr:from>
    <xdr:to>
      <xdr:col>5</xdr:col>
      <xdr:colOff>358775</xdr:colOff>
      <xdr:row>97</xdr:row>
      <xdr:rowOff>67139</xdr:rowOff>
    </xdr:to>
    <xdr:cxnSp macro="">
      <xdr:nvCxnSpPr>
        <xdr:cNvPr id="235" name="直線コネクタ 234"/>
        <xdr:cNvCxnSpPr/>
      </xdr:nvCxnSpPr>
      <xdr:spPr>
        <a:xfrm flipV="1">
          <a:off x="2908300" y="16694111"/>
          <a:ext cx="889000" cy="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116866</xdr:rowOff>
    </xdr:from>
    <xdr:to>
      <xdr:col>5</xdr:col>
      <xdr:colOff>409575</xdr:colOff>
      <xdr:row>98</xdr:row>
      <xdr:rowOff>47016</xdr:rowOff>
    </xdr:to>
    <xdr:sp macro="" textlink="">
      <xdr:nvSpPr>
        <xdr:cNvPr id="236" name="フローチャート : 判断 235"/>
        <xdr:cNvSpPr/>
      </xdr:nvSpPr>
      <xdr:spPr>
        <a:xfrm>
          <a:off x="3746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38143</xdr:rowOff>
    </xdr:from>
    <xdr:ext cx="534377" cy="259045"/>
    <xdr:sp macro="" textlink="">
      <xdr:nvSpPr>
        <xdr:cNvPr id="237" name="テキスト ボックス 236"/>
        <xdr:cNvSpPr txBox="1"/>
      </xdr:nvSpPr>
      <xdr:spPr>
        <a:xfrm>
          <a:off x="3530111" y="1684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25515</xdr:rowOff>
    </xdr:from>
    <xdr:to>
      <xdr:col>4</xdr:col>
      <xdr:colOff>155575</xdr:colOff>
      <xdr:row>97</xdr:row>
      <xdr:rowOff>67139</xdr:rowOff>
    </xdr:to>
    <xdr:cxnSp macro="">
      <xdr:nvCxnSpPr>
        <xdr:cNvPr id="238" name="直線コネクタ 237"/>
        <xdr:cNvCxnSpPr/>
      </xdr:nvCxnSpPr>
      <xdr:spPr>
        <a:xfrm>
          <a:off x="2019300" y="16656165"/>
          <a:ext cx="889000" cy="4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110132</xdr:rowOff>
    </xdr:from>
    <xdr:ext cx="534377" cy="259045"/>
    <xdr:sp macro="" textlink="">
      <xdr:nvSpPr>
        <xdr:cNvPr id="240" name="テキスト ボックス 239"/>
        <xdr:cNvSpPr txBox="1"/>
      </xdr:nvSpPr>
      <xdr:spPr>
        <a:xfrm>
          <a:off x="2641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151701</xdr:rowOff>
    </xdr:from>
    <xdr:to>
      <xdr:col>2</xdr:col>
      <xdr:colOff>638175</xdr:colOff>
      <xdr:row>97</xdr:row>
      <xdr:rowOff>25515</xdr:rowOff>
    </xdr:to>
    <xdr:cxnSp macro="">
      <xdr:nvCxnSpPr>
        <xdr:cNvPr id="241" name="直線コネクタ 240"/>
        <xdr:cNvCxnSpPr/>
      </xdr:nvCxnSpPr>
      <xdr:spPr>
        <a:xfrm>
          <a:off x="1130300" y="16610901"/>
          <a:ext cx="889000" cy="4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91921</xdr:rowOff>
    </xdr:from>
    <xdr:ext cx="534377" cy="259045"/>
    <xdr:sp macro="" textlink="">
      <xdr:nvSpPr>
        <xdr:cNvPr id="243" name="テキスト ボックス 242"/>
        <xdr:cNvSpPr txBox="1"/>
      </xdr:nvSpPr>
      <xdr:spPr>
        <a:xfrm>
          <a:off x="1752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128021</xdr:rowOff>
    </xdr:from>
    <xdr:ext cx="534377" cy="259045"/>
    <xdr:sp macro="" textlink="">
      <xdr:nvSpPr>
        <xdr:cNvPr id="245" name="テキスト ボックス 244"/>
        <xdr:cNvSpPr txBox="1"/>
      </xdr:nvSpPr>
      <xdr:spPr>
        <a:xfrm>
          <a:off x="863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22473</xdr:rowOff>
    </xdr:from>
    <xdr:to>
      <xdr:col>6</xdr:col>
      <xdr:colOff>561975</xdr:colOff>
      <xdr:row>97</xdr:row>
      <xdr:rowOff>124073</xdr:rowOff>
    </xdr:to>
    <xdr:sp macro="" textlink="">
      <xdr:nvSpPr>
        <xdr:cNvPr id="251" name="円/楕円 250"/>
        <xdr:cNvSpPr/>
      </xdr:nvSpPr>
      <xdr:spPr>
        <a:xfrm>
          <a:off x="4584700" y="1665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45350</xdr:rowOff>
    </xdr:from>
    <xdr:ext cx="534377" cy="259045"/>
    <xdr:sp macro="" textlink="">
      <xdr:nvSpPr>
        <xdr:cNvPr id="252" name="衛生費該当値テキスト"/>
        <xdr:cNvSpPr txBox="1"/>
      </xdr:nvSpPr>
      <xdr:spPr>
        <a:xfrm>
          <a:off x="4686300" y="1650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36,487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12661</xdr:rowOff>
    </xdr:from>
    <xdr:to>
      <xdr:col>5</xdr:col>
      <xdr:colOff>409575</xdr:colOff>
      <xdr:row>97</xdr:row>
      <xdr:rowOff>114261</xdr:rowOff>
    </xdr:to>
    <xdr:sp macro="" textlink="">
      <xdr:nvSpPr>
        <xdr:cNvPr id="253" name="円/楕円 252"/>
        <xdr:cNvSpPr/>
      </xdr:nvSpPr>
      <xdr:spPr>
        <a:xfrm>
          <a:off x="3746500" y="1664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130788</xdr:rowOff>
    </xdr:from>
    <xdr:ext cx="534377" cy="259045"/>
    <xdr:sp macro="" textlink="">
      <xdr:nvSpPr>
        <xdr:cNvPr id="254" name="テキスト ボックス 253"/>
        <xdr:cNvSpPr txBox="1"/>
      </xdr:nvSpPr>
      <xdr:spPr>
        <a:xfrm>
          <a:off x="3530111" y="1641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37,002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16339</xdr:rowOff>
    </xdr:from>
    <xdr:to>
      <xdr:col>4</xdr:col>
      <xdr:colOff>206375</xdr:colOff>
      <xdr:row>97</xdr:row>
      <xdr:rowOff>117939</xdr:rowOff>
    </xdr:to>
    <xdr:sp macro="" textlink="">
      <xdr:nvSpPr>
        <xdr:cNvPr id="255" name="円/楕円 254"/>
        <xdr:cNvSpPr/>
      </xdr:nvSpPr>
      <xdr:spPr>
        <a:xfrm>
          <a:off x="2857500" y="1664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134466</xdr:rowOff>
    </xdr:from>
    <xdr:ext cx="534377" cy="259045"/>
    <xdr:sp macro="" textlink="">
      <xdr:nvSpPr>
        <xdr:cNvPr id="256" name="テキスト ボックス 255"/>
        <xdr:cNvSpPr txBox="1"/>
      </xdr:nvSpPr>
      <xdr:spPr>
        <a:xfrm>
          <a:off x="2641111" y="1642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36,809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146165</xdr:rowOff>
    </xdr:from>
    <xdr:to>
      <xdr:col>3</xdr:col>
      <xdr:colOff>3175</xdr:colOff>
      <xdr:row>97</xdr:row>
      <xdr:rowOff>76315</xdr:rowOff>
    </xdr:to>
    <xdr:sp macro="" textlink="">
      <xdr:nvSpPr>
        <xdr:cNvPr id="257" name="円/楕円 256"/>
        <xdr:cNvSpPr/>
      </xdr:nvSpPr>
      <xdr:spPr>
        <a:xfrm>
          <a:off x="1968500" y="1660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92842</xdr:rowOff>
    </xdr:from>
    <xdr:ext cx="534377" cy="259045"/>
    <xdr:sp macro="" textlink="">
      <xdr:nvSpPr>
        <xdr:cNvPr id="258" name="テキスト ボックス 257"/>
        <xdr:cNvSpPr txBox="1"/>
      </xdr:nvSpPr>
      <xdr:spPr>
        <a:xfrm>
          <a:off x="1752111" y="1638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38,994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100901</xdr:rowOff>
    </xdr:from>
    <xdr:to>
      <xdr:col>1</xdr:col>
      <xdr:colOff>485775</xdr:colOff>
      <xdr:row>97</xdr:row>
      <xdr:rowOff>31051</xdr:rowOff>
    </xdr:to>
    <xdr:sp macro="" textlink="">
      <xdr:nvSpPr>
        <xdr:cNvPr id="259" name="円/楕円 258"/>
        <xdr:cNvSpPr/>
      </xdr:nvSpPr>
      <xdr:spPr>
        <a:xfrm>
          <a:off x="1079500" y="1656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47578</xdr:rowOff>
    </xdr:from>
    <xdr:ext cx="534377" cy="259045"/>
    <xdr:sp macro="" textlink="">
      <xdr:nvSpPr>
        <xdr:cNvPr id="260" name="テキスト ボックス 259"/>
        <xdr:cNvSpPr txBox="1"/>
      </xdr:nvSpPr>
      <xdr:spPr>
        <a:xfrm>
          <a:off x="863111" y="163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41,370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4" name="テキスト ボックス 273"/>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6" name="テキスト ボックス 275"/>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8" name="テキスト ボックス 277"/>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0" name="テキスト ボックス 279"/>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82" name="テキスト ボックス 281"/>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163213</xdr:rowOff>
    </xdr:from>
    <xdr:to>
      <xdr:col>15</xdr:col>
      <xdr:colOff>180340</xdr:colOff>
      <xdr:row>39</xdr:row>
      <xdr:rowOff>98878</xdr:rowOff>
    </xdr:to>
    <xdr:cxnSp macro="">
      <xdr:nvCxnSpPr>
        <xdr:cNvPr id="286" name="直線コネクタ 285"/>
        <xdr:cNvCxnSpPr/>
      </xdr:nvCxnSpPr>
      <xdr:spPr>
        <a:xfrm flipV="1">
          <a:off x="10475595" y="5649613"/>
          <a:ext cx="1270" cy="1135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7"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8" name="直線コネクタ 287"/>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109890</xdr:rowOff>
    </xdr:from>
    <xdr:ext cx="469744" cy="259045"/>
    <xdr:sp macro="" textlink="">
      <xdr:nvSpPr>
        <xdr:cNvPr id="289" name="労働費最大値テキスト"/>
        <xdr:cNvSpPr txBox="1"/>
      </xdr:nvSpPr>
      <xdr:spPr>
        <a:xfrm>
          <a:off x="10528300" y="542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32</xdr:row>
      <xdr:rowOff>163213</xdr:rowOff>
    </xdr:from>
    <xdr:to>
      <xdr:col>15</xdr:col>
      <xdr:colOff>269875</xdr:colOff>
      <xdr:row>32</xdr:row>
      <xdr:rowOff>163213</xdr:rowOff>
    </xdr:to>
    <xdr:cxnSp macro="">
      <xdr:nvCxnSpPr>
        <xdr:cNvPr id="290" name="直線コネクタ 289"/>
        <xdr:cNvCxnSpPr/>
      </xdr:nvCxnSpPr>
      <xdr:spPr>
        <a:xfrm>
          <a:off x="10388600" y="5649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1234</xdr:rowOff>
    </xdr:from>
    <xdr:to>
      <xdr:col>15</xdr:col>
      <xdr:colOff>180975</xdr:colOff>
      <xdr:row>33</xdr:row>
      <xdr:rowOff>84510</xdr:rowOff>
    </xdr:to>
    <xdr:cxnSp macro="">
      <xdr:nvCxnSpPr>
        <xdr:cNvPr id="291" name="直線コネクタ 290"/>
        <xdr:cNvCxnSpPr/>
      </xdr:nvCxnSpPr>
      <xdr:spPr>
        <a:xfrm flipV="1">
          <a:off x="9639300" y="5659084"/>
          <a:ext cx="8382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143091</xdr:rowOff>
    </xdr:from>
    <xdr:ext cx="378565" cy="259045"/>
    <xdr:sp macro="" textlink="">
      <xdr:nvSpPr>
        <xdr:cNvPr id="292" name="労働費平均値テキスト"/>
        <xdr:cNvSpPr txBox="1"/>
      </xdr:nvSpPr>
      <xdr:spPr>
        <a:xfrm>
          <a:off x="10528300" y="64867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164664</xdr:rowOff>
    </xdr:from>
    <xdr:to>
      <xdr:col>15</xdr:col>
      <xdr:colOff>231775</xdr:colOff>
      <xdr:row>38</xdr:row>
      <xdr:rowOff>94814</xdr:rowOff>
    </xdr:to>
    <xdr:sp macro="" textlink="">
      <xdr:nvSpPr>
        <xdr:cNvPr id="293" name="フローチャート : 判断 292"/>
        <xdr:cNvSpPr/>
      </xdr:nvSpPr>
      <xdr:spPr>
        <a:xfrm>
          <a:off x="10426700" y="650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84510</xdr:rowOff>
    </xdr:from>
    <xdr:to>
      <xdr:col>14</xdr:col>
      <xdr:colOff>28575</xdr:colOff>
      <xdr:row>34</xdr:row>
      <xdr:rowOff>2540</xdr:rowOff>
    </xdr:to>
    <xdr:cxnSp macro="">
      <xdr:nvCxnSpPr>
        <xdr:cNvPr id="294" name="直線コネクタ 293"/>
        <xdr:cNvCxnSpPr/>
      </xdr:nvCxnSpPr>
      <xdr:spPr>
        <a:xfrm flipV="1">
          <a:off x="8750300" y="5742360"/>
          <a:ext cx="889000" cy="8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160746</xdr:rowOff>
    </xdr:from>
    <xdr:to>
      <xdr:col>14</xdr:col>
      <xdr:colOff>79375</xdr:colOff>
      <xdr:row>38</xdr:row>
      <xdr:rowOff>90896</xdr:rowOff>
    </xdr:to>
    <xdr:sp macro="" textlink="">
      <xdr:nvSpPr>
        <xdr:cNvPr id="295" name="フローチャート : 判断 294"/>
        <xdr:cNvSpPr/>
      </xdr:nvSpPr>
      <xdr:spPr>
        <a:xfrm>
          <a:off x="9588500" y="650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82023</xdr:rowOff>
    </xdr:from>
    <xdr:ext cx="378565" cy="259045"/>
    <xdr:sp macro="" textlink="">
      <xdr:nvSpPr>
        <xdr:cNvPr id="296" name="テキスト ボックス 295"/>
        <xdr:cNvSpPr txBox="1"/>
      </xdr:nvSpPr>
      <xdr:spPr>
        <a:xfrm>
          <a:off x="9450017" y="6597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149824</xdr:rowOff>
    </xdr:from>
    <xdr:to>
      <xdr:col>12</xdr:col>
      <xdr:colOff>511175</xdr:colOff>
      <xdr:row>34</xdr:row>
      <xdr:rowOff>2540</xdr:rowOff>
    </xdr:to>
    <xdr:cxnSp macro="">
      <xdr:nvCxnSpPr>
        <xdr:cNvPr id="297" name="直線コネクタ 296"/>
        <xdr:cNvCxnSpPr/>
      </xdr:nvCxnSpPr>
      <xdr:spPr>
        <a:xfrm>
          <a:off x="7861300" y="5636224"/>
          <a:ext cx="889000" cy="19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158133</xdr:rowOff>
    </xdr:from>
    <xdr:to>
      <xdr:col>12</xdr:col>
      <xdr:colOff>561975</xdr:colOff>
      <xdr:row>37</xdr:row>
      <xdr:rowOff>88283</xdr:rowOff>
    </xdr:to>
    <xdr:sp macro="" textlink="">
      <xdr:nvSpPr>
        <xdr:cNvPr id="298" name="フローチャート : 判断 297"/>
        <xdr:cNvSpPr/>
      </xdr:nvSpPr>
      <xdr:spPr>
        <a:xfrm>
          <a:off x="8699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79410</xdr:rowOff>
    </xdr:from>
    <xdr:ext cx="469744" cy="259045"/>
    <xdr:sp macro="" textlink="">
      <xdr:nvSpPr>
        <xdr:cNvPr id="299" name="テキスト ボックス 298"/>
        <xdr:cNvSpPr txBox="1"/>
      </xdr:nvSpPr>
      <xdr:spPr>
        <a:xfrm>
          <a:off x="8515427" y="642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42708</xdr:rowOff>
    </xdr:from>
    <xdr:to>
      <xdr:col>11</xdr:col>
      <xdr:colOff>307975</xdr:colOff>
      <xdr:row>32</xdr:row>
      <xdr:rowOff>149824</xdr:rowOff>
    </xdr:to>
    <xdr:cxnSp macro="">
      <xdr:nvCxnSpPr>
        <xdr:cNvPr id="300" name="直線コネクタ 299"/>
        <xdr:cNvCxnSpPr/>
      </xdr:nvCxnSpPr>
      <xdr:spPr>
        <a:xfrm>
          <a:off x="6972300" y="5186208"/>
          <a:ext cx="889000" cy="45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55263</xdr:rowOff>
    </xdr:from>
    <xdr:to>
      <xdr:col>11</xdr:col>
      <xdr:colOff>358775</xdr:colOff>
      <xdr:row>36</xdr:row>
      <xdr:rowOff>156863</xdr:rowOff>
    </xdr:to>
    <xdr:sp macro="" textlink="">
      <xdr:nvSpPr>
        <xdr:cNvPr id="301" name="フローチャート : 判断 300"/>
        <xdr:cNvSpPr/>
      </xdr:nvSpPr>
      <xdr:spPr>
        <a:xfrm>
          <a:off x="7810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147990</xdr:rowOff>
    </xdr:from>
    <xdr:ext cx="469744" cy="259045"/>
    <xdr:sp macro="" textlink="">
      <xdr:nvSpPr>
        <xdr:cNvPr id="302" name="テキスト ボックス 301"/>
        <xdr:cNvSpPr txBox="1"/>
      </xdr:nvSpPr>
      <xdr:spPr>
        <a:xfrm>
          <a:off x="7626427" y="632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116985</xdr:rowOff>
    </xdr:from>
    <xdr:to>
      <xdr:col>10</xdr:col>
      <xdr:colOff>155575</xdr:colOff>
      <xdr:row>36</xdr:row>
      <xdr:rowOff>47135</xdr:rowOff>
    </xdr:to>
    <xdr:sp macro="" textlink="">
      <xdr:nvSpPr>
        <xdr:cNvPr id="303" name="フローチャート : 判断 302"/>
        <xdr:cNvSpPr/>
      </xdr:nvSpPr>
      <xdr:spPr>
        <a:xfrm>
          <a:off x="6921500" y="611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38262</xdr:rowOff>
    </xdr:from>
    <xdr:ext cx="469744" cy="259045"/>
    <xdr:sp macro="" textlink="">
      <xdr:nvSpPr>
        <xdr:cNvPr id="304" name="テキスト ボックス 303"/>
        <xdr:cNvSpPr txBox="1"/>
      </xdr:nvSpPr>
      <xdr:spPr>
        <a:xfrm>
          <a:off x="6737427" y="621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121884</xdr:rowOff>
    </xdr:from>
    <xdr:to>
      <xdr:col>15</xdr:col>
      <xdr:colOff>231775</xdr:colOff>
      <xdr:row>33</xdr:row>
      <xdr:rowOff>52034</xdr:rowOff>
    </xdr:to>
    <xdr:sp macro="" textlink="">
      <xdr:nvSpPr>
        <xdr:cNvPr id="310" name="円/楕円 309"/>
        <xdr:cNvSpPr/>
      </xdr:nvSpPr>
      <xdr:spPr>
        <a:xfrm>
          <a:off x="10426700" y="56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65440</xdr:rowOff>
    </xdr:from>
    <xdr:ext cx="469744" cy="259045"/>
    <xdr:sp macro="" textlink="">
      <xdr:nvSpPr>
        <xdr:cNvPr id="311" name="労働費該当値テキスト"/>
        <xdr:cNvSpPr txBox="1"/>
      </xdr:nvSpPr>
      <xdr:spPr>
        <a:xfrm>
          <a:off x="10528300" y="555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3,449</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33710</xdr:rowOff>
    </xdr:from>
    <xdr:to>
      <xdr:col>14</xdr:col>
      <xdr:colOff>79375</xdr:colOff>
      <xdr:row>33</xdr:row>
      <xdr:rowOff>135310</xdr:rowOff>
    </xdr:to>
    <xdr:sp macro="" textlink="">
      <xdr:nvSpPr>
        <xdr:cNvPr id="312" name="円/楕円 311"/>
        <xdr:cNvSpPr/>
      </xdr:nvSpPr>
      <xdr:spPr>
        <a:xfrm>
          <a:off x="9588500" y="569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31</xdr:row>
      <xdr:rowOff>151837</xdr:rowOff>
    </xdr:from>
    <xdr:ext cx="469744" cy="259045"/>
    <xdr:sp macro="" textlink="">
      <xdr:nvSpPr>
        <xdr:cNvPr id="313" name="テキスト ボックス 312"/>
        <xdr:cNvSpPr txBox="1"/>
      </xdr:nvSpPr>
      <xdr:spPr>
        <a:xfrm>
          <a:off x="9404427" y="546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3,194</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123190</xdr:rowOff>
    </xdr:from>
    <xdr:to>
      <xdr:col>12</xdr:col>
      <xdr:colOff>561975</xdr:colOff>
      <xdr:row>34</xdr:row>
      <xdr:rowOff>53340</xdr:rowOff>
    </xdr:to>
    <xdr:sp macro="" textlink="">
      <xdr:nvSpPr>
        <xdr:cNvPr id="314" name="円/楕円 313"/>
        <xdr:cNvSpPr/>
      </xdr:nvSpPr>
      <xdr:spPr>
        <a:xfrm>
          <a:off x="8699500" y="578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69867</xdr:rowOff>
    </xdr:from>
    <xdr:ext cx="469744" cy="259045"/>
    <xdr:sp macro="" textlink="">
      <xdr:nvSpPr>
        <xdr:cNvPr id="315" name="テキスト ボックス 314"/>
        <xdr:cNvSpPr txBox="1"/>
      </xdr:nvSpPr>
      <xdr:spPr>
        <a:xfrm>
          <a:off x="8515427" y="555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2,920</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99024</xdr:rowOff>
    </xdr:from>
    <xdr:to>
      <xdr:col>11</xdr:col>
      <xdr:colOff>358775</xdr:colOff>
      <xdr:row>33</xdr:row>
      <xdr:rowOff>29174</xdr:rowOff>
    </xdr:to>
    <xdr:sp macro="" textlink="">
      <xdr:nvSpPr>
        <xdr:cNvPr id="316" name="円/楕円 315"/>
        <xdr:cNvSpPr/>
      </xdr:nvSpPr>
      <xdr:spPr>
        <a:xfrm>
          <a:off x="7810500" y="55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45701</xdr:rowOff>
    </xdr:from>
    <xdr:ext cx="469744" cy="259045"/>
    <xdr:sp macro="" textlink="">
      <xdr:nvSpPr>
        <xdr:cNvPr id="317" name="テキスト ボックス 316"/>
        <xdr:cNvSpPr txBox="1"/>
      </xdr:nvSpPr>
      <xdr:spPr>
        <a:xfrm>
          <a:off x="7626427" y="536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3,519</a:t>
          </a:r>
          <a:endParaRPr kumimoji="1" lang="ja-JP" altLang="en-US" sz="1000" b="1">
            <a:solidFill>
              <a:srgbClr val="FF0000"/>
            </a:solidFill>
            <a:latin typeface="ＭＳ Ｐゴシック"/>
          </a:endParaRPr>
        </a:p>
      </xdr:txBody>
    </xdr:sp>
    <xdr:clientData/>
  </xdr:oneCellAnchor>
  <xdr:twoCellAnchor>
    <xdr:from>
      <xdr:col>10</xdr:col>
      <xdr:colOff>53975</xdr:colOff>
      <xdr:row>29</xdr:row>
      <xdr:rowOff>163358</xdr:rowOff>
    </xdr:from>
    <xdr:to>
      <xdr:col>10</xdr:col>
      <xdr:colOff>155575</xdr:colOff>
      <xdr:row>30</xdr:row>
      <xdr:rowOff>93508</xdr:rowOff>
    </xdr:to>
    <xdr:sp macro="" textlink="">
      <xdr:nvSpPr>
        <xdr:cNvPr id="318" name="円/楕円 317"/>
        <xdr:cNvSpPr/>
      </xdr:nvSpPr>
      <xdr:spPr>
        <a:xfrm>
          <a:off x="6921500" y="513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28</xdr:row>
      <xdr:rowOff>110035</xdr:rowOff>
    </xdr:from>
    <xdr:ext cx="469744" cy="259045"/>
    <xdr:sp macro="" textlink="">
      <xdr:nvSpPr>
        <xdr:cNvPr id="319" name="テキスト ボックス 318"/>
        <xdr:cNvSpPr txBox="1"/>
      </xdr:nvSpPr>
      <xdr:spPr>
        <a:xfrm>
          <a:off x="6737427" y="491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3" name="テキスト ボックス 33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5" name="テキスト ボックス 33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7" name="テキスト ボックス 33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41" name="直線コネクタ 340"/>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2"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3" name="直線コネクタ 342"/>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4"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5" name="直線コネクタ 344"/>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122395</xdr:rowOff>
    </xdr:from>
    <xdr:to>
      <xdr:col>15</xdr:col>
      <xdr:colOff>180975</xdr:colOff>
      <xdr:row>58</xdr:row>
      <xdr:rowOff>123744</xdr:rowOff>
    </xdr:to>
    <xdr:cxnSp macro="">
      <xdr:nvCxnSpPr>
        <xdr:cNvPr id="346" name="直線コネクタ 345"/>
        <xdr:cNvCxnSpPr/>
      </xdr:nvCxnSpPr>
      <xdr:spPr>
        <a:xfrm>
          <a:off x="9639300" y="10066495"/>
          <a:ext cx="8382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151142</xdr:rowOff>
    </xdr:from>
    <xdr:ext cx="469744" cy="259045"/>
    <xdr:sp macro="" textlink="">
      <xdr:nvSpPr>
        <xdr:cNvPr id="347" name="農林水産業費平均値テキスト"/>
        <xdr:cNvSpPr txBox="1"/>
      </xdr:nvSpPr>
      <xdr:spPr>
        <a:xfrm>
          <a:off x="10528300" y="9752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8" name="フローチャート : 判断 347"/>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119218</xdr:rowOff>
    </xdr:from>
    <xdr:to>
      <xdr:col>14</xdr:col>
      <xdr:colOff>28575</xdr:colOff>
      <xdr:row>58</xdr:row>
      <xdr:rowOff>122395</xdr:rowOff>
    </xdr:to>
    <xdr:cxnSp macro="">
      <xdr:nvCxnSpPr>
        <xdr:cNvPr id="349" name="直線コネクタ 348"/>
        <xdr:cNvCxnSpPr/>
      </xdr:nvCxnSpPr>
      <xdr:spPr>
        <a:xfrm>
          <a:off x="8750300" y="10063318"/>
          <a:ext cx="889000" cy="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118892</xdr:rowOff>
    </xdr:from>
    <xdr:to>
      <xdr:col>14</xdr:col>
      <xdr:colOff>79375</xdr:colOff>
      <xdr:row>58</xdr:row>
      <xdr:rowOff>49042</xdr:rowOff>
    </xdr:to>
    <xdr:sp macro="" textlink="">
      <xdr:nvSpPr>
        <xdr:cNvPr id="350" name="フローチャート : 判断 349"/>
        <xdr:cNvSpPr/>
      </xdr:nvSpPr>
      <xdr:spPr>
        <a:xfrm>
          <a:off x="9588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65569</xdr:rowOff>
    </xdr:from>
    <xdr:ext cx="469744" cy="259045"/>
    <xdr:sp macro="" textlink="">
      <xdr:nvSpPr>
        <xdr:cNvPr id="351" name="テキスト ボックス 350"/>
        <xdr:cNvSpPr txBox="1"/>
      </xdr:nvSpPr>
      <xdr:spPr>
        <a:xfrm>
          <a:off x="9404427"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119218</xdr:rowOff>
    </xdr:from>
    <xdr:to>
      <xdr:col>12</xdr:col>
      <xdr:colOff>511175</xdr:colOff>
      <xdr:row>58</xdr:row>
      <xdr:rowOff>121961</xdr:rowOff>
    </xdr:to>
    <xdr:cxnSp macro="">
      <xdr:nvCxnSpPr>
        <xdr:cNvPr id="352" name="直線コネクタ 351"/>
        <xdr:cNvCxnSpPr/>
      </xdr:nvCxnSpPr>
      <xdr:spPr>
        <a:xfrm flipV="1">
          <a:off x="7861300" y="10063318"/>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104628</xdr:rowOff>
    </xdr:from>
    <xdr:to>
      <xdr:col>12</xdr:col>
      <xdr:colOff>561975</xdr:colOff>
      <xdr:row>57</xdr:row>
      <xdr:rowOff>34778</xdr:rowOff>
    </xdr:to>
    <xdr:sp macro="" textlink="">
      <xdr:nvSpPr>
        <xdr:cNvPr id="353" name="フローチャート : 判断 352"/>
        <xdr:cNvSpPr/>
      </xdr:nvSpPr>
      <xdr:spPr>
        <a:xfrm>
          <a:off x="8699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51305</xdr:rowOff>
    </xdr:from>
    <xdr:ext cx="534377" cy="259045"/>
    <xdr:sp macro="" textlink="">
      <xdr:nvSpPr>
        <xdr:cNvPr id="354" name="テキスト ボックス 353"/>
        <xdr:cNvSpPr txBox="1"/>
      </xdr:nvSpPr>
      <xdr:spPr>
        <a:xfrm>
          <a:off x="8483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121686</xdr:rowOff>
    </xdr:from>
    <xdr:to>
      <xdr:col>11</xdr:col>
      <xdr:colOff>307975</xdr:colOff>
      <xdr:row>58</xdr:row>
      <xdr:rowOff>121961</xdr:rowOff>
    </xdr:to>
    <xdr:cxnSp macro="">
      <xdr:nvCxnSpPr>
        <xdr:cNvPr id="355" name="直線コネクタ 354"/>
        <xdr:cNvCxnSpPr/>
      </xdr:nvCxnSpPr>
      <xdr:spPr>
        <a:xfrm>
          <a:off x="6972300" y="10065786"/>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114115</xdr:rowOff>
    </xdr:from>
    <xdr:to>
      <xdr:col>11</xdr:col>
      <xdr:colOff>358775</xdr:colOff>
      <xdr:row>57</xdr:row>
      <xdr:rowOff>44265</xdr:rowOff>
    </xdr:to>
    <xdr:sp macro="" textlink="">
      <xdr:nvSpPr>
        <xdr:cNvPr id="356" name="フローチャート : 判断 355"/>
        <xdr:cNvSpPr/>
      </xdr:nvSpPr>
      <xdr:spPr>
        <a:xfrm>
          <a:off x="7810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60792</xdr:rowOff>
    </xdr:from>
    <xdr:ext cx="534377" cy="259045"/>
    <xdr:sp macro="" textlink="">
      <xdr:nvSpPr>
        <xdr:cNvPr id="357" name="テキスト ボックス 356"/>
        <xdr:cNvSpPr txBox="1"/>
      </xdr:nvSpPr>
      <xdr:spPr>
        <a:xfrm>
          <a:off x="7594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146187</xdr:rowOff>
    </xdr:from>
    <xdr:to>
      <xdr:col>10</xdr:col>
      <xdr:colOff>155575</xdr:colOff>
      <xdr:row>57</xdr:row>
      <xdr:rowOff>76337</xdr:rowOff>
    </xdr:to>
    <xdr:sp macro="" textlink="">
      <xdr:nvSpPr>
        <xdr:cNvPr id="358" name="フローチャート : 判断 357"/>
        <xdr:cNvSpPr/>
      </xdr:nvSpPr>
      <xdr:spPr>
        <a:xfrm>
          <a:off x="6921500" y="974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92864</xdr:rowOff>
    </xdr:from>
    <xdr:ext cx="534377" cy="259045"/>
    <xdr:sp macro="" textlink="">
      <xdr:nvSpPr>
        <xdr:cNvPr id="359" name="テキスト ボックス 358"/>
        <xdr:cNvSpPr txBox="1"/>
      </xdr:nvSpPr>
      <xdr:spPr>
        <a:xfrm>
          <a:off x="6705111" y="95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72944</xdr:rowOff>
    </xdr:from>
    <xdr:to>
      <xdr:col>15</xdr:col>
      <xdr:colOff>231775</xdr:colOff>
      <xdr:row>59</xdr:row>
      <xdr:rowOff>3094</xdr:rowOff>
    </xdr:to>
    <xdr:sp macro="" textlink="">
      <xdr:nvSpPr>
        <xdr:cNvPr id="365" name="円/楕円 364"/>
        <xdr:cNvSpPr/>
      </xdr:nvSpPr>
      <xdr:spPr>
        <a:xfrm>
          <a:off x="10426700" y="1001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159321</xdr:rowOff>
    </xdr:from>
    <xdr:ext cx="378565" cy="259045"/>
    <xdr:sp macro="" textlink="">
      <xdr:nvSpPr>
        <xdr:cNvPr id="366" name="農林水産業費該当値テキスト"/>
        <xdr:cNvSpPr txBox="1"/>
      </xdr:nvSpPr>
      <xdr:spPr>
        <a:xfrm>
          <a:off x="10528300" y="9931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71595</xdr:rowOff>
    </xdr:from>
    <xdr:to>
      <xdr:col>14</xdr:col>
      <xdr:colOff>79375</xdr:colOff>
      <xdr:row>59</xdr:row>
      <xdr:rowOff>1745</xdr:rowOff>
    </xdr:to>
    <xdr:sp macro="" textlink="">
      <xdr:nvSpPr>
        <xdr:cNvPr id="367" name="円/楕円 366"/>
        <xdr:cNvSpPr/>
      </xdr:nvSpPr>
      <xdr:spPr>
        <a:xfrm>
          <a:off x="9588500" y="1001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58</xdr:row>
      <xdr:rowOff>164322</xdr:rowOff>
    </xdr:from>
    <xdr:ext cx="378565" cy="259045"/>
    <xdr:sp macro="" textlink="">
      <xdr:nvSpPr>
        <xdr:cNvPr id="368" name="テキスト ボックス 367"/>
        <xdr:cNvSpPr txBox="1"/>
      </xdr:nvSpPr>
      <xdr:spPr>
        <a:xfrm>
          <a:off x="9450017" y="10108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68418</xdr:rowOff>
    </xdr:from>
    <xdr:to>
      <xdr:col>12</xdr:col>
      <xdr:colOff>561975</xdr:colOff>
      <xdr:row>58</xdr:row>
      <xdr:rowOff>170018</xdr:rowOff>
    </xdr:to>
    <xdr:sp macro="" textlink="">
      <xdr:nvSpPr>
        <xdr:cNvPr id="369" name="円/楕円 368"/>
        <xdr:cNvSpPr/>
      </xdr:nvSpPr>
      <xdr:spPr>
        <a:xfrm>
          <a:off x="8699500" y="1001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58</xdr:row>
      <xdr:rowOff>161145</xdr:rowOff>
    </xdr:from>
    <xdr:ext cx="378565" cy="259045"/>
    <xdr:sp macro="" textlink="">
      <xdr:nvSpPr>
        <xdr:cNvPr id="370" name="テキスト ボックス 369"/>
        <xdr:cNvSpPr txBox="1"/>
      </xdr:nvSpPr>
      <xdr:spPr>
        <a:xfrm>
          <a:off x="8561017" y="10105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71161</xdr:rowOff>
    </xdr:from>
    <xdr:to>
      <xdr:col>11</xdr:col>
      <xdr:colOff>358775</xdr:colOff>
      <xdr:row>59</xdr:row>
      <xdr:rowOff>1311</xdr:rowOff>
    </xdr:to>
    <xdr:sp macro="" textlink="">
      <xdr:nvSpPr>
        <xdr:cNvPr id="371" name="円/楕円 370"/>
        <xdr:cNvSpPr/>
      </xdr:nvSpPr>
      <xdr:spPr>
        <a:xfrm>
          <a:off x="7810500" y="1001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58</xdr:row>
      <xdr:rowOff>163888</xdr:rowOff>
    </xdr:from>
    <xdr:ext cx="378565" cy="259045"/>
    <xdr:sp macro="" textlink="">
      <xdr:nvSpPr>
        <xdr:cNvPr id="372" name="テキスト ボックス 371"/>
        <xdr:cNvSpPr txBox="1"/>
      </xdr:nvSpPr>
      <xdr:spPr>
        <a:xfrm>
          <a:off x="7672017" y="1010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70886</xdr:rowOff>
    </xdr:from>
    <xdr:to>
      <xdr:col>10</xdr:col>
      <xdr:colOff>155575</xdr:colOff>
      <xdr:row>59</xdr:row>
      <xdr:rowOff>1036</xdr:rowOff>
    </xdr:to>
    <xdr:sp macro="" textlink="">
      <xdr:nvSpPr>
        <xdr:cNvPr id="373" name="円/楕円 372"/>
        <xdr:cNvSpPr/>
      </xdr:nvSpPr>
      <xdr:spPr>
        <a:xfrm>
          <a:off x="6921500" y="100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58</xdr:row>
      <xdr:rowOff>163613</xdr:rowOff>
    </xdr:from>
    <xdr:ext cx="378565" cy="259045"/>
    <xdr:sp macro="" textlink="">
      <xdr:nvSpPr>
        <xdr:cNvPr id="374" name="テキスト ボックス 373"/>
        <xdr:cNvSpPr txBox="1"/>
      </xdr:nvSpPr>
      <xdr:spPr>
        <a:xfrm>
          <a:off x="6783017" y="1010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4" name="テキスト ボックス 39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8" name="直線コネクタ 397"/>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9"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400" name="直線コネクタ 399"/>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401"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2" name="直線コネクタ 401"/>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50964</xdr:rowOff>
    </xdr:from>
    <xdr:to>
      <xdr:col>15</xdr:col>
      <xdr:colOff>180975</xdr:colOff>
      <xdr:row>78</xdr:row>
      <xdr:rowOff>56299</xdr:rowOff>
    </xdr:to>
    <xdr:cxnSp macro="">
      <xdr:nvCxnSpPr>
        <xdr:cNvPr id="403" name="直線コネクタ 402"/>
        <xdr:cNvCxnSpPr/>
      </xdr:nvCxnSpPr>
      <xdr:spPr>
        <a:xfrm>
          <a:off x="9639300" y="13424064"/>
          <a:ext cx="8382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121874</xdr:rowOff>
    </xdr:from>
    <xdr:ext cx="469744" cy="259045"/>
    <xdr:sp macro="" textlink="">
      <xdr:nvSpPr>
        <xdr:cNvPr id="404" name="商工費平均値テキスト"/>
        <xdr:cNvSpPr txBox="1"/>
      </xdr:nvSpPr>
      <xdr:spPr>
        <a:xfrm>
          <a:off x="10528300" y="1315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5" name="フローチャート : 判断 404"/>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50964</xdr:rowOff>
    </xdr:from>
    <xdr:to>
      <xdr:col>14</xdr:col>
      <xdr:colOff>28575</xdr:colOff>
      <xdr:row>78</xdr:row>
      <xdr:rowOff>99237</xdr:rowOff>
    </xdr:to>
    <xdr:cxnSp macro="">
      <xdr:nvCxnSpPr>
        <xdr:cNvPr id="406" name="直線コネクタ 405"/>
        <xdr:cNvCxnSpPr/>
      </xdr:nvCxnSpPr>
      <xdr:spPr>
        <a:xfrm flipV="1">
          <a:off x="8750300" y="13424064"/>
          <a:ext cx="889000" cy="4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99910</xdr:rowOff>
    </xdr:from>
    <xdr:to>
      <xdr:col>14</xdr:col>
      <xdr:colOff>79375</xdr:colOff>
      <xdr:row>78</xdr:row>
      <xdr:rowOff>30060</xdr:rowOff>
    </xdr:to>
    <xdr:sp macro="" textlink="">
      <xdr:nvSpPr>
        <xdr:cNvPr id="407" name="フローチャート : 判断 406"/>
        <xdr:cNvSpPr/>
      </xdr:nvSpPr>
      <xdr:spPr>
        <a:xfrm>
          <a:off x="9588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46587</xdr:rowOff>
    </xdr:from>
    <xdr:ext cx="469744" cy="259045"/>
    <xdr:sp macro="" textlink="">
      <xdr:nvSpPr>
        <xdr:cNvPr id="408" name="テキスト ボックス 407"/>
        <xdr:cNvSpPr txBox="1"/>
      </xdr:nvSpPr>
      <xdr:spPr>
        <a:xfrm>
          <a:off x="9404427"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99237</xdr:rowOff>
    </xdr:from>
    <xdr:to>
      <xdr:col>12</xdr:col>
      <xdr:colOff>511175</xdr:colOff>
      <xdr:row>78</xdr:row>
      <xdr:rowOff>119393</xdr:rowOff>
    </xdr:to>
    <xdr:cxnSp macro="">
      <xdr:nvCxnSpPr>
        <xdr:cNvPr id="409" name="直線コネクタ 408"/>
        <xdr:cNvCxnSpPr/>
      </xdr:nvCxnSpPr>
      <xdr:spPr>
        <a:xfrm flipV="1">
          <a:off x="7861300" y="13472337"/>
          <a:ext cx="889000" cy="2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163843</xdr:rowOff>
    </xdr:from>
    <xdr:to>
      <xdr:col>12</xdr:col>
      <xdr:colOff>561975</xdr:colOff>
      <xdr:row>77</xdr:row>
      <xdr:rowOff>93993</xdr:rowOff>
    </xdr:to>
    <xdr:sp macro="" textlink="">
      <xdr:nvSpPr>
        <xdr:cNvPr id="410" name="フローチャート : 判断 409"/>
        <xdr:cNvSpPr/>
      </xdr:nvSpPr>
      <xdr:spPr>
        <a:xfrm>
          <a:off x="8699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110520</xdr:rowOff>
    </xdr:from>
    <xdr:ext cx="469744" cy="259045"/>
    <xdr:sp macro="" textlink="">
      <xdr:nvSpPr>
        <xdr:cNvPr id="411" name="テキスト ボックス 410"/>
        <xdr:cNvSpPr txBox="1"/>
      </xdr:nvSpPr>
      <xdr:spPr>
        <a:xfrm>
          <a:off x="8515427"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119393</xdr:rowOff>
    </xdr:from>
    <xdr:to>
      <xdr:col>11</xdr:col>
      <xdr:colOff>307975</xdr:colOff>
      <xdr:row>78</xdr:row>
      <xdr:rowOff>125298</xdr:rowOff>
    </xdr:to>
    <xdr:cxnSp macro="">
      <xdr:nvCxnSpPr>
        <xdr:cNvPr id="412" name="直線コネクタ 411"/>
        <xdr:cNvCxnSpPr/>
      </xdr:nvCxnSpPr>
      <xdr:spPr>
        <a:xfrm flipV="1">
          <a:off x="6972300" y="13492493"/>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8013</xdr:rowOff>
    </xdr:from>
    <xdr:to>
      <xdr:col>11</xdr:col>
      <xdr:colOff>358775</xdr:colOff>
      <xdr:row>77</xdr:row>
      <xdr:rowOff>109613</xdr:rowOff>
    </xdr:to>
    <xdr:sp macro="" textlink="">
      <xdr:nvSpPr>
        <xdr:cNvPr id="413" name="フローチャート : 判断 412"/>
        <xdr:cNvSpPr/>
      </xdr:nvSpPr>
      <xdr:spPr>
        <a:xfrm>
          <a:off x="7810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126140</xdr:rowOff>
    </xdr:from>
    <xdr:ext cx="469744" cy="259045"/>
    <xdr:sp macro="" textlink="">
      <xdr:nvSpPr>
        <xdr:cNvPr id="414" name="テキスト ボックス 413"/>
        <xdr:cNvSpPr txBox="1"/>
      </xdr:nvSpPr>
      <xdr:spPr>
        <a:xfrm>
          <a:off x="7626427"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23749</xdr:rowOff>
    </xdr:from>
    <xdr:to>
      <xdr:col>10</xdr:col>
      <xdr:colOff>155575</xdr:colOff>
      <xdr:row>77</xdr:row>
      <xdr:rowOff>125349</xdr:rowOff>
    </xdr:to>
    <xdr:sp macro="" textlink="">
      <xdr:nvSpPr>
        <xdr:cNvPr id="415" name="フローチャート : 判断 414"/>
        <xdr:cNvSpPr/>
      </xdr:nvSpPr>
      <xdr:spPr>
        <a:xfrm>
          <a:off x="6921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141876</xdr:rowOff>
    </xdr:from>
    <xdr:ext cx="469744" cy="259045"/>
    <xdr:sp macro="" textlink="">
      <xdr:nvSpPr>
        <xdr:cNvPr id="416" name="テキスト ボックス 415"/>
        <xdr:cNvSpPr txBox="1"/>
      </xdr:nvSpPr>
      <xdr:spPr>
        <a:xfrm>
          <a:off x="6737427" y="13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5499</xdr:rowOff>
    </xdr:from>
    <xdr:to>
      <xdr:col>15</xdr:col>
      <xdr:colOff>231775</xdr:colOff>
      <xdr:row>78</xdr:row>
      <xdr:rowOff>107099</xdr:rowOff>
    </xdr:to>
    <xdr:sp macro="" textlink="">
      <xdr:nvSpPr>
        <xdr:cNvPr id="422" name="円/楕円 421"/>
        <xdr:cNvSpPr/>
      </xdr:nvSpPr>
      <xdr:spPr>
        <a:xfrm>
          <a:off x="10426700" y="1337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155376</xdr:rowOff>
    </xdr:from>
    <xdr:ext cx="469744" cy="259045"/>
    <xdr:sp macro="" textlink="">
      <xdr:nvSpPr>
        <xdr:cNvPr id="423" name="商工費該当値テキスト"/>
        <xdr:cNvSpPr txBox="1"/>
      </xdr:nvSpPr>
      <xdr:spPr>
        <a:xfrm>
          <a:off x="10528300" y="1335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164</xdr:rowOff>
    </xdr:from>
    <xdr:to>
      <xdr:col>14</xdr:col>
      <xdr:colOff>79375</xdr:colOff>
      <xdr:row>78</xdr:row>
      <xdr:rowOff>101764</xdr:rowOff>
    </xdr:to>
    <xdr:sp macro="" textlink="">
      <xdr:nvSpPr>
        <xdr:cNvPr id="424" name="円/楕円 423"/>
        <xdr:cNvSpPr/>
      </xdr:nvSpPr>
      <xdr:spPr>
        <a:xfrm>
          <a:off x="9588500" y="1337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92891</xdr:rowOff>
    </xdr:from>
    <xdr:ext cx="469744" cy="259045"/>
    <xdr:sp macro="" textlink="">
      <xdr:nvSpPr>
        <xdr:cNvPr id="425" name="テキスト ボックス 424"/>
        <xdr:cNvSpPr txBox="1"/>
      </xdr:nvSpPr>
      <xdr:spPr>
        <a:xfrm>
          <a:off x="9404427" y="1346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48437</xdr:rowOff>
    </xdr:from>
    <xdr:to>
      <xdr:col>12</xdr:col>
      <xdr:colOff>561975</xdr:colOff>
      <xdr:row>78</xdr:row>
      <xdr:rowOff>150037</xdr:rowOff>
    </xdr:to>
    <xdr:sp macro="" textlink="">
      <xdr:nvSpPr>
        <xdr:cNvPr id="426" name="円/楕円 425"/>
        <xdr:cNvSpPr/>
      </xdr:nvSpPr>
      <xdr:spPr>
        <a:xfrm>
          <a:off x="8699500" y="1342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141164</xdr:rowOff>
    </xdr:from>
    <xdr:ext cx="469744" cy="259045"/>
    <xdr:sp macro="" textlink="">
      <xdr:nvSpPr>
        <xdr:cNvPr id="427" name="テキスト ボックス 426"/>
        <xdr:cNvSpPr txBox="1"/>
      </xdr:nvSpPr>
      <xdr:spPr>
        <a:xfrm>
          <a:off x="8515427" y="1351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68593</xdr:rowOff>
    </xdr:from>
    <xdr:to>
      <xdr:col>11</xdr:col>
      <xdr:colOff>358775</xdr:colOff>
      <xdr:row>78</xdr:row>
      <xdr:rowOff>170193</xdr:rowOff>
    </xdr:to>
    <xdr:sp macro="" textlink="">
      <xdr:nvSpPr>
        <xdr:cNvPr id="428" name="円/楕円 427"/>
        <xdr:cNvSpPr/>
      </xdr:nvSpPr>
      <xdr:spPr>
        <a:xfrm>
          <a:off x="7810500" y="1344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161320</xdr:rowOff>
    </xdr:from>
    <xdr:ext cx="469744" cy="259045"/>
    <xdr:sp macro="" textlink="">
      <xdr:nvSpPr>
        <xdr:cNvPr id="429" name="テキスト ボックス 428"/>
        <xdr:cNvSpPr txBox="1"/>
      </xdr:nvSpPr>
      <xdr:spPr>
        <a:xfrm>
          <a:off x="7626427" y="1353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74498</xdr:rowOff>
    </xdr:from>
    <xdr:to>
      <xdr:col>10</xdr:col>
      <xdr:colOff>155575</xdr:colOff>
      <xdr:row>79</xdr:row>
      <xdr:rowOff>4648</xdr:rowOff>
    </xdr:to>
    <xdr:sp macro="" textlink="">
      <xdr:nvSpPr>
        <xdr:cNvPr id="430" name="円/楕円 429"/>
        <xdr:cNvSpPr/>
      </xdr:nvSpPr>
      <xdr:spPr>
        <a:xfrm>
          <a:off x="6921500" y="1344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167225</xdr:rowOff>
    </xdr:from>
    <xdr:ext cx="469744" cy="259045"/>
    <xdr:sp macro="" textlink="">
      <xdr:nvSpPr>
        <xdr:cNvPr id="431" name="テキスト ボックス 430"/>
        <xdr:cNvSpPr txBox="1"/>
      </xdr:nvSpPr>
      <xdr:spPr>
        <a:xfrm>
          <a:off x="6737427" y="13540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5" name="テキスト ボックス 44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3" name="直線コネクタ 452"/>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4"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5" name="直線コネクタ 454"/>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6"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7" name="直線コネクタ 456"/>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166612</xdr:rowOff>
    </xdr:from>
    <xdr:to>
      <xdr:col>15</xdr:col>
      <xdr:colOff>180975</xdr:colOff>
      <xdr:row>98</xdr:row>
      <xdr:rowOff>16731</xdr:rowOff>
    </xdr:to>
    <xdr:cxnSp macro="">
      <xdr:nvCxnSpPr>
        <xdr:cNvPr id="458" name="直線コネクタ 457"/>
        <xdr:cNvCxnSpPr/>
      </xdr:nvCxnSpPr>
      <xdr:spPr>
        <a:xfrm>
          <a:off x="9639300" y="16797262"/>
          <a:ext cx="838200" cy="2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108252</xdr:rowOff>
    </xdr:from>
    <xdr:ext cx="534377" cy="259045"/>
    <xdr:sp macro="" textlink="">
      <xdr:nvSpPr>
        <xdr:cNvPr id="459" name="土木費平均値テキスト"/>
        <xdr:cNvSpPr txBox="1"/>
      </xdr:nvSpPr>
      <xdr:spPr>
        <a:xfrm>
          <a:off x="10528300" y="16567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60" name="フローチャート : 判断 459"/>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166612</xdr:rowOff>
    </xdr:from>
    <xdr:to>
      <xdr:col>14</xdr:col>
      <xdr:colOff>28575</xdr:colOff>
      <xdr:row>98</xdr:row>
      <xdr:rowOff>30607</xdr:rowOff>
    </xdr:to>
    <xdr:cxnSp macro="">
      <xdr:nvCxnSpPr>
        <xdr:cNvPr id="461" name="直線コネクタ 460"/>
        <xdr:cNvCxnSpPr/>
      </xdr:nvCxnSpPr>
      <xdr:spPr>
        <a:xfrm flipV="1">
          <a:off x="8750300" y="16797262"/>
          <a:ext cx="889000" cy="3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71952</xdr:rowOff>
    </xdr:from>
    <xdr:to>
      <xdr:col>14</xdr:col>
      <xdr:colOff>79375</xdr:colOff>
      <xdr:row>98</xdr:row>
      <xdr:rowOff>2102</xdr:rowOff>
    </xdr:to>
    <xdr:sp macro="" textlink="">
      <xdr:nvSpPr>
        <xdr:cNvPr id="462" name="フローチャート : 判断 461"/>
        <xdr:cNvSpPr/>
      </xdr:nvSpPr>
      <xdr:spPr>
        <a:xfrm>
          <a:off x="9588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18629</xdr:rowOff>
    </xdr:from>
    <xdr:ext cx="534377" cy="259045"/>
    <xdr:sp macro="" textlink="">
      <xdr:nvSpPr>
        <xdr:cNvPr id="463" name="テキスト ボックス 462"/>
        <xdr:cNvSpPr txBox="1"/>
      </xdr:nvSpPr>
      <xdr:spPr>
        <a:xfrm>
          <a:off x="9372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12023</xdr:rowOff>
    </xdr:from>
    <xdr:to>
      <xdr:col>12</xdr:col>
      <xdr:colOff>511175</xdr:colOff>
      <xdr:row>98</xdr:row>
      <xdr:rowOff>30607</xdr:rowOff>
    </xdr:to>
    <xdr:cxnSp macro="">
      <xdr:nvCxnSpPr>
        <xdr:cNvPr id="464" name="直線コネクタ 463"/>
        <xdr:cNvCxnSpPr/>
      </xdr:nvCxnSpPr>
      <xdr:spPr>
        <a:xfrm>
          <a:off x="7861300" y="16814123"/>
          <a:ext cx="889000" cy="1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45540</xdr:rowOff>
    </xdr:from>
    <xdr:to>
      <xdr:col>12</xdr:col>
      <xdr:colOff>561975</xdr:colOff>
      <xdr:row>97</xdr:row>
      <xdr:rowOff>147140</xdr:rowOff>
    </xdr:to>
    <xdr:sp macro="" textlink="">
      <xdr:nvSpPr>
        <xdr:cNvPr id="465" name="フローチャート : 判断 464"/>
        <xdr:cNvSpPr/>
      </xdr:nvSpPr>
      <xdr:spPr>
        <a:xfrm>
          <a:off x="8699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163667</xdr:rowOff>
    </xdr:from>
    <xdr:ext cx="534377" cy="259045"/>
    <xdr:sp macro="" textlink="">
      <xdr:nvSpPr>
        <xdr:cNvPr id="466" name="テキスト ボックス 465"/>
        <xdr:cNvSpPr txBox="1"/>
      </xdr:nvSpPr>
      <xdr:spPr>
        <a:xfrm>
          <a:off x="8483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151436</xdr:rowOff>
    </xdr:from>
    <xdr:to>
      <xdr:col>11</xdr:col>
      <xdr:colOff>307975</xdr:colOff>
      <xdr:row>98</xdr:row>
      <xdr:rowOff>12023</xdr:rowOff>
    </xdr:to>
    <xdr:cxnSp macro="">
      <xdr:nvCxnSpPr>
        <xdr:cNvPr id="467" name="直線コネクタ 466"/>
        <xdr:cNvCxnSpPr/>
      </xdr:nvCxnSpPr>
      <xdr:spPr>
        <a:xfrm>
          <a:off x="6972300" y="16782086"/>
          <a:ext cx="889000" cy="3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38457</xdr:rowOff>
    </xdr:from>
    <xdr:to>
      <xdr:col>11</xdr:col>
      <xdr:colOff>358775</xdr:colOff>
      <xdr:row>97</xdr:row>
      <xdr:rowOff>140057</xdr:rowOff>
    </xdr:to>
    <xdr:sp macro="" textlink="">
      <xdr:nvSpPr>
        <xdr:cNvPr id="468" name="フローチャート : 判断 467"/>
        <xdr:cNvSpPr/>
      </xdr:nvSpPr>
      <xdr:spPr>
        <a:xfrm>
          <a:off x="7810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156584</xdr:rowOff>
    </xdr:from>
    <xdr:ext cx="534377" cy="259045"/>
    <xdr:sp macro="" textlink="">
      <xdr:nvSpPr>
        <xdr:cNvPr id="469" name="テキスト ボックス 468"/>
        <xdr:cNvSpPr txBox="1"/>
      </xdr:nvSpPr>
      <xdr:spPr>
        <a:xfrm>
          <a:off x="7594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69355</xdr:rowOff>
    </xdr:from>
    <xdr:to>
      <xdr:col>10</xdr:col>
      <xdr:colOff>155575</xdr:colOff>
      <xdr:row>97</xdr:row>
      <xdr:rowOff>170955</xdr:rowOff>
    </xdr:to>
    <xdr:sp macro="" textlink="">
      <xdr:nvSpPr>
        <xdr:cNvPr id="470" name="フローチャート : 判断 469"/>
        <xdr:cNvSpPr/>
      </xdr:nvSpPr>
      <xdr:spPr>
        <a:xfrm>
          <a:off x="6921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16032</xdr:rowOff>
    </xdr:from>
    <xdr:ext cx="534377" cy="259045"/>
    <xdr:sp macro="" textlink="">
      <xdr:nvSpPr>
        <xdr:cNvPr id="471" name="テキスト ボックス 470"/>
        <xdr:cNvSpPr txBox="1"/>
      </xdr:nvSpPr>
      <xdr:spPr>
        <a:xfrm>
          <a:off x="6705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137381</xdr:rowOff>
    </xdr:from>
    <xdr:to>
      <xdr:col>15</xdr:col>
      <xdr:colOff>231775</xdr:colOff>
      <xdr:row>98</xdr:row>
      <xdr:rowOff>67531</xdr:rowOff>
    </xdr:to>
    <xdr:sp macro="" textlink="">
      <xdr:nvSpPr>
        <xdr:cNvPr id="477" name="円/楕円 476"/>
        <xdr:cNvSpPr/>
      </xdr:nvSpPr>
      <xdr:spPr>
        <a:xfrm>
          <a:off x="10426700" y="1676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63801</xdr:rowOff>
    </xdr:from>
    <xdr:ext cx="534377" cy="259045"/>
    <xdr:sp macro="" textlink="">
      <xdr:nvSpPr>
        <xdr:cNvPr id="478" name="土木費該当値テキスト"/>
        <xdr:cNvSpPr txBox="1"/>
      </xdr:nvSpPr>
      <xdr:spPr>
        <a:xfrm>
          <a:off x="10528300" y="1669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26,896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115812</xdr:rowOff>
    </xdr:from>
    <xdr:to>
      <xdr:col>14</xdr:col>
      <xdr:colOff>79375</xdr:colOff>
      <xdr:row>98</xdr:row>
      <xdr:rowOff>45962</xdr:rowOff>
    </xdr:to>
    <xdr:sp macro="" textlink="">
      <xdr:nvSpPr>
        <xdr:cNvPr id="479" name="円/楕円 478"/>
        <xdr:cNvSpPr/>
      </xdr:nvSpPr>
      <xdr:spPr>
        <a:xfrm>
          <a:off x="9588500" y="1674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37089</xdr:rowOff>
    </xdr:from>
    <xdr:ext cx="534377" cy="259045"/>
    <xdr:sp macro="" textlink="">
      <xdr:nvSpPr>
        <xdr:cNvPr id="480" name="テキスト ボックス 479"/>
        <xdr:cNvSpPr txBox="1"/>
      </xdr:nvSpPr>
      <xdr:spPr>
        <a:xfrm>
          <a:off x="9372111" y="1683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31,614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151257</xdr:rowOff>
    </xdr:from>
    <xdr:to>
      <xdr:col>12</xdr:col>
      <xdr:colOff>561975</xdr:colOff>
      <xdr:row>98</xdr:row>
      <xdr:rowOff>81407</xdr:rowOff>
    </xdr:to>
    <xdr:sp macro="" textlink="">
      <xdr:nvSpPr>
        <xdr:cNvPr id="481" name="円/楕円 480"/>
        <xdr:cNvSpPr/>
      </xdr:nvSpPr>
      <xdr:spPr>
        <a:xfrm>
          <a:off x="8699500" y="1678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72534</xdr:rowOff>
    </xdr:from>
    <xdr:ext cx="534377" cy="259045"/>
    <xdr:sp macro="" textlink="">
      <xdr:nvSpPr>
        <xdr:cNvPr id="482" name="テキスト ボックス 481"/>
        <xdr:cNvSpPr txBox="1"/>
      </xdr:nvSpPr>
      <xdr:spPr>
        <a:xfrm>
          <a:off x="8483111" y="1687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23,861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132673</xdr:rowOff>
    </xdr:from>
    <xdr:to>
      <xdr:col>11</xdr:col>
      <xdr:colOff>358775</xdr:colOff>
      <xdr:row>98</xdr:row>
      <xdr:rowOff>62823</xdr:rowOff>
    </xdr:to>
    <xdr:sp macro="" textlink="">
      <xdr:nvSpPr>
        <xdr:cNvPr id="483" name="円/楕円 482"/>
        <xdr:cNvSpPr/>
      </xdr:nvSpPr>
      <xdr:spPr>
        <a:xfrm>
          <a:off x="7810500" y="1676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53950</xdr:rowOff>
    </xdr:from>
    <xdr:ext cx="534377" cy="259045"/>
    <xdr:sp macro="" textlink="">
      <xdr:nvSpPr>
        <xdr:cNvPr id="484" name="テキスト ボックス 483"/>
        <xdr:cNvSpPr txBox="1"/>
      </xdr:nvSpPr>
      <xdr:spPr>
        <a:xfrm>
          <a:off x="7594111" y="1685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27,926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100636</xdr:rowOff>
    </xdr:from>
    <xdr:to>
      <xdr:col>10</xdr:col>
      <xdr:colOff>155575</xdr:colOff>
      <xdr:row>98</xdr:row>
      <xdr:rowOff>30786</xdr:rowOff>
    </xdr:to>
    <xdr:sp macro="" textlink="">
      <xdr:nvSpPr>
        <xdr:cNvPr id="485" name="円/楕円 484"/>
        <xdr:cNvSpPr/>
      </xdr:nvSpPr>
      <xdr:spPr>
        <a:xfrm>
          <a:off x="6921500" y="1673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21913</xdr:rowOff>
    </xdr:from>
    <xdr:ext cx="534377" cy="259045"/>
    <xdr:sp macro="" textlink="">
      <xdr:nvSpPr>
        <xdr:cNvPr id="486" name="テキスト ボックス 485"/>
        <xdr:cNvSpPr txBox="1"/>
      </xdr:nvSpPr>
      <xdr:spPr>
        <a:xfrm>
          <a:off x="6705111" y="1682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34,933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9" name="直線コネクタ 508"/>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10"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11" name="直線コネクタ 510"/>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2"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3" name="直線コネクタ 512"/>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41768</xdr:rowOff>
    </xdr:from>
    <xdr:to>
      <xdr:col>23</xdr:col>
      <xdr:colOff>517525</xdr:colOff>
      <xdr:row>35</xdr:row>
      <xdr:rowOff>120178</xdr:rowOff>
    </xdr:to>
    <xdr:cxnSp macro="">
      <xdr:nvCxnSpPr>
        <xdr:cNvPr id="514" name="直線コネクタ 513"/>
        <xdr:cNvCxnSpPr/>
      </xdr:nvCxnSpPr>
      <xdr:spPr>
        <a:xfrm flipV="1">
          <a:off x="15481300" y="5185268"/>
          <a:ext cx="838200" cy="93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33952</xdr:rowOff>
    </xdr:from>
    <xdr:ext cx="534377" cy="259045"/>
    <xdr:sp macro="" textlink="">
      <xdr:nvSpPr>
        <xdr:cNvPr id="515" name="消防費平均値テキスト"/>
        <xdr:cNvSpPr txBox="1"/>
      </xdr:nvSpPr>
      <xdr:spPr>
        <a:xfrm>
          <a:off x="16370300" y="6377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6" name="フローチャート : 判断 515"/>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120178</xdr:rowOff>
    </xdr:from>
    <xdr:to>
      <xdr:col>22</xdr:col>
      <xdr:colOff>365125</xdr:colOff>
      <xdr:row>37</xdr:row>
      <xdr:rowOff>51095</xdr:rowOff>
    </xdr:to>
    <xdr:cxnSp macro="">
      <xdr:nvCxnSpPr>
        <xdr:cNvPr id="517" name="直線コネクタ 516"/>
        <xdr:cNvCxnSpPr/>
      </xdr:nvCxnSpPr>
      <xdr:spPr>
        <a:xfrm flipV="1">
          <a:off x="14592300" y="6120928"/>
          <a:ext cx="889000" cy="27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80487</xdr:rowOff>
    </xdr:from>
    <xdr:to>
      <xdr:col>22</xdr:col>
      <xdr:colOff>415925</xdr:colOff>
      <xdr:row>38</xdr:row>
      <xdr:rowOff>10637</xdr:rowOff>
    </xdr:to>
    <xdr:sp macro="" textlink="">
      <xdr:nvSpPr>
        <xdr:cNvPr id="518" name="フローチャート : 判断 517"/>
        <xdr:cNvSpPr/>
      </xdr:nvSpPr>
      <xdr:spPr>
        <a:xfrm>
          <a:off x="15430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1764</xdr:rowOff>
    </xdr:from>
    <xdr:ext cx="534377" cy="259045"/>
    <xdr:sp macro="" textlink="">
      <xdr:nvSpPr>
        <xdr:cNvPr id="519" name="テキスト ボックス 518"/>
        <xdr:cNvSpPr txBox="1"/>
      </xdr:nvSpPr>
      <xdr:spPr>
        <a:xfrm>
          <a:off x="15214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51095</xdr:rowOff>
    </xdr:from>
    <xdr:to>
      <xdr:col>21</xdr:col>
      <xdr:colOff>161925</xdr:colOff>
      <xdr:row>37</xdr:row>
      <xdr:rowOff>114188</xdr:rowOff>
    </xdr:to>
    <xdr:cxnSp macro="">
      <xdr:nvCxnSpPr>
        <xdr:cNvPr id="520" name="直線コネクタ 519"/>
        <xdr:cNvCxnSpPr/>
      </xdr:nvCxnSpPr>
      <xdr:spPr>
        <a:xfrm flipV="1">
          <a:off x="13703300" y="6394745"/>
          <a:ext cx="889000" cy="6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1" name="フローチャート : 判断 520"/>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2" name="テキスト ボックス 521"/>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80493</xdr:rowOff>
    </xdr:from>
    <xdr:to>
      <xdr:col>19</xdr:col>
      <xdr:colOff>644525</xdr:colOff>
      <xdr:row>37</xdr:row>
      <xdr:rowOff>114188</xdr:rowOff>
    </xdr:to>
    <xdr:cxnSp macro="">
      <xdr:nvCxnSpPr>
        <xdr:cNvPr id="523" name="直線コネクタ 522"/>
        <xdr:cNvCxnSpPr/>
      </xdr:nvCxnSpPr>
      <xdr:spPr>
        <a:xfrm>
          <a:off x="12814300" y="6424143"/>
          <a:ext cx="889000" cy="3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4" name="フローチャート : 判断 523"/>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5" name="テキスト ボックス 524"/>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6" name="フローチャート : 判断 525"/>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27" name="テキスト ボックス 526"/>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29</xdr:row>
      <xdr:rowOff>162418</xdr:rowOff>
    </xdr:from>
    <xdr:to>
      <xdr:col>23</xdr:col>
      <xdr:colOff>568325</xdr:colOff>
      <xdr:row>30</xdr:row>
      <xdr:rowOff>92568</xdr:rowOff>
    </xdr:to>
    <xdr:sp macro="" textlink="">
      <xdr:nvSpPr>
        <xdr:cNvPr id="533" name="円/楕円 532"/>
        <xdr:cNvSpPr/>
      </xdr:nvSpPr>
      <xdr:spPr>
        <a:xfrm>
          <a:off x="16268700" y="513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29</xdr:row>
      <xdr:rowOff>115445</xdr:rowOff>
    </xdr:from>
    <xdr:ext cx="534377" cy="259045"/>
    <xdr:sp macro="" textlink="">
      <xdr:nvSpPr>
        <xdr:cNvPr id="534" name="消防費該当値テキスト"/>
        <xdr:cNvSpPr txBox="1"/>
      </xdr:nvSpPr>
      <xdr:spPr>
        <a:xfrm>
          <a:off x="16370300" y="508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42,142</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69378</xdr:rowOff>
    </xdr:from>
    <xdr:to>
      <xdr:col>22</xdr:col>
      <xdr:colOff>415925</xdr:colOff>
      <xdr:row>35</xdr:row>
      <xdr:rowOff>170978</xdr:rowOff>
    </xdr:to>
    <xdr:sp macro="" textlink="">
      <xdr:nvSpPr>
        <xdr:cNvPr id="535" name="円/楕円 534"/>
        <xdr:cNvSpPr/>
      </xdr:nvSpPr>
      <xdr:spPr>
        <a:xfrm>
          <a:off x="15430500" y="607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16055</xdr:rowOff>
    </xdr:from>
    <xdr:ext cx="534377" cy="259045"/>
    <xdr:sp macro="" textlink="">
      <xdr:nvSpPr>
        <xdr:cNvPr id="536" name="テキスト ボックス 535"/>
        <xdr:cNvSpPr txBox="1"/>
      </xdr:nvSpPr>
      <xdr:spPr>
        <a:xfrm>
          <a:off x="15214111" y="584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21,677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295</xdr:rowOff>
    </xdr:from>
    <xdr:to>
      <xdr:col>21</xdr:col>
      <xdr:colOff>212725</xdr:colOff>
      <xdr:row>37</xdr:row>
      <xdr:rowOff>101895</xdr:rowOff>
    </xdr:to>
    <xdr:sp macro="" textlink="">
      <xdr:nvSpPr>
        <xdr:cNvPr id="537" name="円/楕円 536"/>
        <xdr:cNvSpPr/>
      </xdr:nvSpPr>
      <xdr:spPr>
        <a:xfrm>
          <a:off x="14541500" y="634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93022</xdr:rowOff>
    </xdr:from>
    <xdr:ext cx="534377" cy="259045"/>
    <xdr:sp macro="" textlink="">
      <xdr:nvSpPr>
        <xdr:cNvPr id="538" name="テキスト ボックス 537"/>
        <xdr:cNvSpPr txBox="1"/>
      </xdr:nvSpPr>
      <xdr:spPr>
        <a:xfrm>
          <a:off x="14325111" y="643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15,688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63388</xdr:rowOff>
    </xdr:from>
    <xdr:to>
      <xdr:col>20</xdr:col>
      <xdr:colOff>9525</xdr:colOff>
      <xdr:row>37</xdr:row>
      <xdr:rowOff>164988</xdr:rowOff>
    </xdr:to>
    <xdr:sp macro="" textlink="">
      <xdr:nvSpPr>
        <xdr:cNvPr id="539" name="円/楕円 538"/>
        <xdr:cNvSpPr/>
      </xdr:nvSpPr>
      <xdr:spPr>
        <a:xfrm>
          <a:off x="13652500" y="640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156115</xdr:rowOff>
    </xdr:from>
    <xdr:ext cx="534377" cy="259045"/>
    <xdr:sp macro="" textlink="">
      <xdr:nvSpPr>
        <xdr:cNvPr id="540" name="テキスト ボックス 539"/>
        <xdr:cNvSpPr txBox="1"/>
      </xdr:nvSpPr>
      <xdr:spPr>
        <a:xfrm>
          <a:off x="13436111" y="649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29693</xdr:rowOff>
    </xdr:from>
    <xdr:to>
      <xdr:col>18</xdr:col>
      <xdr:colOff>492125</xdr:colOff>
      <xdr:row>37</xdr:row>
      <xdr:rowOff>131293</xdr:rowOff>
    </xdr:to>
    <xdr:sp macro="" textlink="">
      <xdr:nvSpPr>
        <xdr:cNvPr id="541" name="円/楕円 540"/>
        <xdr:cNvSpPr/>
      </xdr:nvSpPr>
      <xdr:spPr>
        <a:xfrm>
          <a:off x="12763500" y="63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122420</xdr:rowOff>
    </xdr:from>
    <xdr:ext cx="534377" cy="259045"/>
    <xdr:sp macro="" textlink="">
      <xdr:nvSpPr>
        <xdr:cNvPr id="542" name="テキスト ボックス 541"/>
        <xdr:cNvSpPr txBox="1"/>
      </xdr:nvSpPr>
      <xdr:spPr>
        <a:xfrm>
          <a:off x="12547111" y="646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15,045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49,329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5" name="テキスト ボックス 55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7" name="テキスト ボックス 55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9" name="テキスト ボックス 55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1" name="テキスト ボックス 56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9" name="直線コネクタ 568"/>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70"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71" name="直線コネクタ 570"/>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2"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3" name="直線コネクタ 572"/>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52783</xdr:rowOff>
    </xdr:from>
    <xdr:to>
      <xdr:col>23</xdr:col>
      <xdr:colOff>517525</xdr:colOff>
      <xdr:row>57</xdr:row>
      <xdr:rowOff>52930</xdr:rowOff>
    </xdr:to>
    <xdr:cxnSp macro="">
      <xdr:nvCxnSpPr>
        <xdr:cNvPr id="574" name="直線コネクタ 573"/>
        <xdr:cNvCxnSpPr/>
      </xdr:nvCxnSpPr>
      <xdr:spPr>
        <a:xfrm>
          <a:off x="15481300" y="9825433"/>
          <a:ext cx="838200" cy="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28008</xdr:rowOff>
    </xdr:from>
    <xdr:ext cx="534377" cy="259045"/>
    <xdr:sp macro="" textlink="">
      <xdr:nvSpPr>
        <xdr:cNvPr id="575" name="教育費平均値テキスト"/>
        <xdr:cNvSpPr txBox="1"/>
      </xdr:nvSpPr>
      <xdr:spPr>
        <a:xfrm>
          <a:off x="16370300" y="9800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6" name="フローチャート : 判断 575"/>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52783</xdr:rowOff>
    </xdr:from>
    <xdr:to>
      <xdr:col>22</xdr:col>
      <xdr:colOff>365125</xdr:colOff>
      <xdr:row>57</xdr:row>
      <xdr:rowOff>76443</xdr:rowOff>
    </xdr:to>
    <xdr:cxnSp macro="">
      <xdr:nvCxnSpPr>
        <xdr:cNvPr id="577" name="直線コネクタ 576"/>
        <xdr:cNvCxnSpPr/>
      </xdr:nvCxnSpPr>
      <xdr:spPr>
        <a:xfrm flipV="1">
          <a:off x="14592300" y="9825433"/>
          <a:ext cx="889000" cy="2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33334</xdr:rowOff>
    </xdr:from>
    <xdr:to>
      <xdr:col>22</xdr:col>
      <xdr:colOff>415925</xdr:colOff>
      <xdr:row>57</xdr:row>
      <xdr:rowOff>134934</xdr:rowOff>
    </xdr:to>
    <xdr:sp macro="" textlink="">
      <xdr:nvSpPr>
        <xdr:cNvPr id="578" name="フローチャート : 判断 577"/>
        <xdr:cNvSpPr/>
      </xdr:nvSpPr>
      <xdr:spPr>
        <a:xfrm>
          <a:off x="15430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126061</xdr:rowOff>
    </xdr:from>
    <xdr:ext cx="534377" cy="259045"/>
    <xdr:sp macro="" textlink="">
      <xdr:nvSpPr>
        <xdr:cNvPr id="579" name="テキスト ボックス 578"/>
        <xdr:cNvSpPr txBox="1"/>
      </xdr:nvSpPr>
      <xdr:spPr>
        <a:xfrm>
          <a:off x="15214111" y="989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76443</xdr:rowOff>
    </xdr:from>
    <xdr:to>
      <xdr:col>21</xdr:col>
      <xdr:colOff>161925</xdr:colOff>
      <xdr:row>58</xdr:row>
      <xdr:rowOff>6818</xdr:rowOff>
    </xdr:to>
    <xdr:cxnSp macro="">
      <xdr:nvCxnSpPr>
        <xdr:cNvPr id="580" name="直線コネクタ 579"/>
        <xdr:cNvCxnSpPr/>
      </xdr:nvCxnSpPr>
      <xdr:spPr>
        <a:xfrm flipV="1">
          <a:off x="13703300" y="9849093"/>
          <a:ext cx="889000" cy="10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81" name="フローチャート : 判断 580"/>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76840</xdr:rowOff>
    </xdr:from>
    <xdr:ext cx="534377" cy="259045"/>
    <xdr:sp macro="" textlink="">
      <xdr:nvSpPr>
        <xdr:cNvPr id="582" name="テキスト ボックス 581"/>
        <xdr:cNvSpPr txBox="1"/>
      </xdr:nvSpPr>
      <xdr:spPr>
        <a:xfrm>
          <a:off x="14325111" y="950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133201</xdr:rowOff>
    </xdr:from>
    <xdr:to>
      <xdr:col>19</xdr:col>
      <xdr:colOff>644525</xdr:colOff>
      <xdr:row>58</xdr:row>
      <xdr:rowOff>6818</xdr:rowOff>
    </xdr:to>
    <xdr:cxnSp macro="">
      <xdr:nvCxnSpPr>
        <xdr:cNvPr id="583" name="直線コネクタ 582"/>
        <xdr:cNvCxnSpPr/>
      </xdr:nvCxnSpPr>
      <xdr:spPr>
        <a:xfrm>
          <a:off x="12814300" y="9905851"/>
          <a:ext cx="889000" cy="4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84" name="フローチャート : 判断 583"/>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83975</xdr:rowOff>
    </xdr:from>
    <xdr:ext cx="534377" cy="259045"/>
    <xdr:sp macro="" textlink="">
      <xdr:nvSpPr>
        <xdr:cNvPr id="585" name="テキスト ボックス 584"/>
        <xdr:cNvSpPr txBox="1"/>
      </xdr:nvSpPr>
      <xdr:spPr>
        <a:xfrm>
          <a:off x="13436111" y="95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158313</xdr:rowOff>
    </xdr:from>
    <xdr:to>
      <xdr:col>18</xdr:col>
      <xdr:colOff>492125</xdr:colOff>
      <xdr:row>57</xdr:row>
      <xdr:rowOff>88463</xdr:rowOff>
    </xdr:to>
    <xdr:sp macro="" textlink="">
      <xdr:nvSpPr>
        <xdr:cNvPr id="586" name="フローチャート : 判断 585"/>
        <xdr:cNvSpPr/>
      </xdr:nvSpPr>
      <xdr:spPr>
        <a:xfrm>
          <a:off x="12763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104990</xdr:rowOff>
    </xdr:from>
    <xdr:ext cx="534377" cy="259045"/>
    <xdr:sp macro="" textlink="">
      <xdr:nvSpPr>
        <xdr:cNvPr id="587" name="テキスト ボックス 586"/>
        <xdr:cNvSpPr txBox="1"/>
      </xdr:nvSpPr>
      <xdr:spPr>
        <a:xfrm>
          <a:off x="12547111" y="953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2130</xdr:rowOff>
    </xdr:from>
    <xdr:to>
      <xdr:col>23</xdr:col>
      <xdr:colOff>568325</xdr:colOff>
      <xdr:row>57</xdr:row>
      <xdr:rowOff>103730</xdr:rowOff>
    </xdr:to>
    <xdr:sp macro="" textlink="">
      <xdr:nvSpPr>
        <xdr:cNvPr id="593" name="円/楕円 592"/>
        <xdr:cNvSpPr/>
      </xdr:nvSpPr>
      <xdr:spPr>
        <a:xfrm>
          <a:off x="16268700" y="977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25007</xdr:rowOff>
    </xdr:from>
    <xdr:ext cx="534377" cy="259045"/>
    <xdr:sp macro="" textlink="">
      <xdr:nvSpPr>
        <xdr:cNvPr id="594" name="教育費該当値テキスト"/>
        <xdr:cNvSpPr txBox="1"/>
      </xdr:nvSpPr>
      <xdr:spPr>
        <a:xfrm>
          <a:off x="16370300" y="962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43,814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1983</xdr:rowOff>
    </xdr:from>
    <xdr:to>
      <xdr:col>22</xdr:col>
      <xdr:colOff>415925</xdr:colOff>
      <xdr:row>57</xdr:row>
      <xdr:rowOff>103583</xdr:rowOff>
    </xdr:to>
    <xdr:sp macro="" textlink="">
      <xdr:nvSpPr>
        <xdr:cNvPr id="595" name="円/楕円 594"/>
        <xdr:cNvSpPr/>
      </xdr:nvSpPr>
      <xdr:spPr>
        <a:xfrm>
          <a:off x="15430500" y="977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120110</xdr:rowOff>
    </xdr:from>
    <xdr:ext cx="534377" cy="259045"/>
    <xdr:sp macro="" textlink="">
      <xdr:nvSpPr>
        <xdr:cNvPr id="596" name="テキスト ボックス 595"/>
        <xdr:cNvSpPr txBox="1"/>
      </xdr:nvSpPr>
      <xdr:spPr>
        <a:xfrm>
          <a:off x="15214111" y="954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43,823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25643</xdr:rowOff>
    </xdr:from>
    <xdr:to>
      <xdr:col>21</xdr:col>
      <xdr:colOff>212725</xdr:colOff>
      <xdr:row>57</xdr:row>
      <xdr:rowOff>127243</xdr:rowOff>
    </xdr:to>
    <xdr:sp macro="" textlink="">
      <xdr:nvSpPr>
        <xdr:cNvPr id="597" name="円/楕円 596"/>
        <xdr:cNvSpPr/>
      </xdr:nvSpPr>
      <xdr:spPr>
        <a:xfrm>
          <a:off x="14541500" y="979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118370</xdr:rowOff>
    </xdr:from>
    <xdr:ext cx="534377" cy="259045"/>
    <xdr:sp macro="" textlink="">
      <xdr:nvSpPr>
        <xdr:cNvPr id="598" name="テキスト ボックス 597"/>
        <xdr:cNvSpPr txBox="1"/>
      </xdr:nvSpPr>
      <xdr:spPr>
        <a:xfrm>
          <a:off x="14325111" y="989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42,374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127468</xdr:rowOff>
    </xdr:from>
    <xdr:to>
      <xdr:col>20</xdr:col>
      <xdr:colOff>9525</xdr:colOff>
      <xdr:row>58</xdr:row>
      <xdr:rowOff>57618</xdr:rowOff>
    </xdr:to>
    <xdr:sp macro="" textlink="">
      <xdr:nvSpPr>
        <xdr:cNvPr id="599" name="円/楕円 598"/>
        <xdr:cNvSpPr/>
      </xdr:nvSpPr>
      <xdr:spPr>
        <a:xfrm>
          <a:off x="13652500" y="990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48745</xdr:rowOff>
    </xdr:from>
    <xdr:ext cx="534377" cy="259045"/>
    <xdr:sp macro="" textlink="">
      <xdr:nvSpPr>
        <xdr:cNvPr id="600" name="テキスト ボックス 599"/>
        <xdr:cNvSpPr txBox="1"/>
      </xdr:nvSpPr>
      <xdr:spPr>
        <a:xfrm>
          <a:off x="13436111" y="999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36,138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82401</xdr:rowOff>
    </xdr:from>
    <xdr:to>
      <xdr:col>18</xdr:col>
      <xdr:colOff>492125</xdr:colOff>
      <xdr:row>58</xdr:row>
      <xdr:rowOff>12551</xdr:rowOff>
    </xdr:to>
    <xdr:sp macro="" textlink="">
      <xdr:nvSpPr>
        <xdr:cNvPr id="601" name="円/楕円 600"/>
        <xdr:cNvSpPr/>
      </xdr:nvSpPr>
      <xdr:spPr>
        <a:xfrm>
          <a:off x="12763500" y="985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3678</xdr:rowOff>
    </xdr:from>
    <xdr:ext cx="534377" cy="259045"/>
    <xdr:sp macro="" textlink="">
      <xdr:nvSpPr>
        <xdr:cNvPr id="602" name="テキスト ボックス 601"/>
        <xdr:cNvSpPr txBox="1"/>
      </xdr:nvSpPr>
      <xdr:spPr>
        <a:xfrm>
          <a:off x="12547111" y="994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38,898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8" name="テキスト ボックス 61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0" name="テキスト ボックス 61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4" name="直線コネクタ 623"/>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5"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7"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8" name="直線コネクタ 627"/>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29" name="直線コネクタ 628"/>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30" name="災害復旧費平均値テキスト"/>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31" name="フローチャート : 判断 630"/>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2" name="直線コネクタ 631"/>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68098</xdr:rowOff>
    </xdr:from>
    <xdr:to>
      <xdr:col>22</xdr:col>
      <xdr:colOff>415925</xdr:colOff>
      <xdr:row>78</xdr:row>
      <xdr:rowOff>169698</xdr:rowOff>
    </xdr:to>
    <xdr:sp macro="" textlink="">
      <xdr:nvSpPr>
        <xdr:cNvPr id="633" name="フローチャート : 判断 632"/>
        <xdr:cNvSpPr/>
      </xdr:nvSpPr>
      <xdr:spPr>
        <a:xfrm>
          <a:off x="15430500" y="134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14775</xdr:rowOff>
    </xdr:from>
    <xdr:ext cx="378565" cy="259045"/>
    <xdr:sp macro="" textlink="">
      <xdr:nvSpPr>
        <xdr:cNvPr id="634" name="テキスト ボックス 633"/>
        <xdr:cNvSpPr txBox="1"/>
      </xdr:nvSpPr>
      <xdr:spPr>
        <a:xfrm>
          <a:off x="15292017" y="1321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133573</xdr:rowOff>
    </xdr:from>
    <xdr:to>
      <xdr:col>21</xdr:col>
      <xdr:colOff>161925</xdr:colOff>
      <xdr:row>78</xdr:row>
      <xdr:rowOff>139700</xdr:rowOff>
    </xdr:to>
    <xdr:cxnSp macro="">
      <xdr:nvCxnSpPr>
        <xdr:cNvPr id="635" name="直線コネクタ 634"/>
        <xdr:cNvCxnSpPr/>
      </xdr:nvCxnSpPr>
      <xdr:spPr>
        <a:xfrm>
          <a:off x="13703300" y="13506673"/>
          <a:ext cx="889000" cy="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82271</xdr:rowOff>
    </xdr:from>
    <xdr:to>
      <xdr:col>21</xdr:col>
      <xdr:colOff>212725</xdr:colOff>
      <xdr:row>78</xdr:row>
      <xdr:rowOff>12421</xdr:rowOff>
    </xdr:to>
    <xdr:sp macro="" textlink="">
      <xdr:nvSpPr>
        <xdr:cNvPr id="636" name="フローチャート : 判断 635"/>
        <xdr:cNvSpPr/>
      </xdr:nvSpPr>
      <xdr:spPr>
        <a:xfrm>
          <a:off x="14541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28948</xdr:rowOff>
    </xdr:from>
    <xdr:ext cx="469744" cy="259045"/>
    <xdr:sp macro="" textlink="">
      <xdr:nvSpPr>
        <xdr:cNvPr id="637" name="テキスト ボックス 636"/>
        <xdr:cNvSpPr txBox="1"/>
      </xdr:nvSpPr>
      <xdr:spPr>
        <a:xfrm>
          <a:off x="14357427" y="130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133573</xdr:rowOff>
    </xdr:from>
    <xdr:to>
      <xdr:col>19</xdr:col>
      <xdr:colOff>644525</xdr:colOff>
      <xdr:row>78</xdr:row>
      <xdr:rowOff>137962</xdr:rowOff>
    </xdr:to>
    <xdr:cxnSp macro="">
      <xdr:nvCxnSpPr>
        <xdr:cNvPr id="638" name="直線コネクタ 637"/>
        <xdr:cNvCxnSpPr/>
      </xdr:nvCxnSpPr>
      <xdr:spPr>
        <a:xfrm flipV="1">
          <a:off x="12814300" y="13506673"/>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69149</xdr:rowOff>
    </xdr:from>
    <xdr:to>
      <xdr:col>20</xdr:col>
      <xdr:colOff>9525</xdr:colOff>
      <xdr:row>77</xdr:row>
      <xdr:rowOff>170749</xdr:rowOff>
    </xdr:to>
    <xdr:sp macro="" textlink="">
      <xdr:nvSpPr>
        <xdr:cNvPr id="639" name="フローチャート : 判断 638"/>
        <xdr:cNvSpPr/>
      </xdr:nvSpPr>
      <xdr:spPr>
        <a:xfrm>
          <a:off x="13652500" y="1327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15826</xdr:rowOff>
    </xdr:from>
    <xdr:ext cx="469744" cy="259045"/>
    <xdr:sp macro="" textlink="">
      <xdr:nvSpPr>
        <xdr:cNvPr id="640" name="テキスト ボックス 639"/>
        <xdr:cNvSpPr txBox="1"/>
      </xdr:nvSpPr>
      <xdr:spPr>
        <a:xfrm>
          <a:off x="13468427" y="1304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40253</xdr:rowOff>
    </xdr:from>
    <xdr:to>
      <xdr:col>18</xdr:col>
      <xdr:colOff>492125</xdr:colOff>
      <xdr:row>77</xdr:row>
      <xdr:rowOff>141853</xdr:rowOff>
    </xdr:to>
    <xdr:sp macro="" textlink="">
      <xdr:nvSpPr>
        <xdr:cNvPr id="641" name="フローチャート : 判断 640"/>
        <xdr:cNvSpPr/>
      </xdr:nvSpPr>
      <xdr:spPr>
        <a:xfrm>
          <a:off x="12763500" y="1324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158380</xdr:rowOff>
    </xdr:from>
    <xdr:ext cx="469744" cy="259045"/>
    <xdr:sp macro="" textlink="">
      <xdr:nvSpPr>
        <xdr:cNvPr id="642" name="テキスト ボックス 641"/>
        <xdr:cNvSpPr txBox="1"/>
      </xdr:nvSpPr>
      <xdr:spPr>
        <a:xfrm>
          <a:off x="12579427" y="130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8" name="円/楕円 64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47896</xdr:rowOff>
    </xdr:from>
    <xdr:ext cx="249299" cy="259045"/>
    <xdr:sp macro="" textlink="">
      <xdr:nvSpPr>
        <xdr:cNvPr id="649" name="災害復旧費該当値テキスト"/>
        <xdr:cNvSpPr txBox="1"/>
      </xdr:nvSpPr>
      <xdr:spPr>
        <a:xfrm>
          <a:off x="16370300" y="13420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0" name="円/楕円 64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1" name="テキスト ボックス 650"/>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2" name="円/楕円 65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3" name="テキスト ボックス 652"/>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82773</xdr:rowOff>
    </xdr:from>
    <xdr:to>
      <xdr:col>20</xdr:col>
      <xdr:colOff>9525</xdr:colOff>
      <xdr:row>79</xdr:row>
      <xdr:rowOff>12923</xdr:rowOff>
    </xdr:to>
    <xdr:sp macro="" textlink="">
      <xdr:nvSpPr>
        <xdr:cNvPr id="654" name="円/楕円 653"/>
        <xdr:cNvSpPr/>
      </xdr:nvSpPr>
      <xdr:spPr>
        <a:xfrm>
          <a:off x="13652500" y="1345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4050</xdr:rowOff>
    </xdr:from>
    <xdr:ext cx="378565" cy="259045"/>
    <xdr:sp macro="" textlink="">
      <xdr:nvSpPr>
        <xdr:cNvPr id="655" name="テキスト ボックス 654"/>
        <xdr:cNvSpPr txBox="1"/>
      </xdr:nvSpPr>
      <xdr:spPr>
        <a:xfrm>
          <a:off x="13514017" y="13548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87162</xdr:rowOff>
    </xdr:from>
    <xdr:to>
      <xdr:col>18</xdr:col>
      <xdr:colOff>492125</xdr:colOff>
      <xdr:row>79</xdr:row>
      <xdr:rowOff>17312</xdr:rowOff>
    </xdr:to>
    <xdr:sp macro="" textlink="">
      <xdr:nvSpPr>
        <xdr:cNvPr id="656" name="円/楕円 655"/>
        <xdr:cNvSpPr/>
      </xdr:nvSpPr>
      <xdr:spPr>
        <a:xfrm>
          <a:off x="12763500" y="1346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8439</xdr:rowOff>
    </xdr:from>
    <xdr:ext cx="313932" cy="259045"/>
    <xdr:sp macro="" textlink="">
      <xdr:nvSpPr>
        <xdr:cNvPr id="657" name="テキスト ボックス 656"/>
        <xdr:cNvSpPr txBox="1"/>
      </xdr:nvSpPr>
      <xdr:spPr>
        <a:xfrm>
          <a:off x="12657333" y="1355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8" name="直線コネクタ 667"/>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9" name="テキスト ボックス 668"/>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71" name="テキスト ボックス 670"/>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2" name="直線コネクタ 671"/>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3" name="テキスト ボックス 672"/>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6" name="直線コネクタ 675"/>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7" name="テキスト ボックス 676"/>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8" name="直線コネクタ 67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9" name="テキスト ボックス 67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80" name="直線コネクタ 679"/>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81" name="テキスト ボックス 680"/>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5" name="直線コネクタ 684"/>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6"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7" name="直線コネクタ 686"/>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8"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9" name="直線コネクタ 688"/>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113483</xdr:rowOff>
    </xdr:from>
    <xdr:to>
      <xdr:col>23</xdr:col>
      <xdr:colOff>517525</xdr:colOff>
      <xdr:row>98</xdr:row>
      <xdr:rowOff>117184</xdr:rowOff>
    </xdr:to>
    <xdr:cxnSp macro="">
      <xdr:nvCxnSpPr>
        <xdr:cNvPr id="690" name="直線コネクタ 689"/>
        <xdr:cNvCxnSpPr/>
      </xdr:nvCxnSpPr>
      <xdr:spPr>
        <a:xfrm>
          <a:off x="15481300" y="16915583"/>
          <a:ext cx="838200" cy="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96804</xdr:rowOff>
    </xdr:from>
    <xdr:ext cx="534377" cy="259045"/>
    <xdr:sp macro="" textlink="">
      <xdr:nvSpPr>
        <xdr:cNvPr id="691" name="公債費平均値テキスト"/>
        <xdr:cNvSpPr txBox="1"/>
      </xdr:nvSpPr>
      <xdr:spPr>
        <a:xfrm>
          <a:off x="16370300" y="1638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2" name="フローチャート : 判断 691"/>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63919</xdr:rowOff>
    </xdr:from>
    <xdr:to>
      <xdr:col>22</xdr:col>
      <xdr:colOff>365125</xdr:colOff>
      <xdr:row>98</xdr:row>
      <xdr:rowOff>113483</xdr:rowOff>
    </xdr:to>
    <xdr:cxnSp macro="">
      <xdr:nvCxnSpPr>
        <xdr:cNvPr id="693" name="直線コネクタ 692"/>
        <xdr:cNvCxnSpPr/>
      </xdr:nvCxnSpPr>
      <xdr:spPr>
        <a:xfrm>
          <a:off x="14592300" y="16866019"/>
          <a:ext cx="889000" cy="4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103316</xdr:rowOff>
    </xdr:from>
    <xdr:to>
      <xdr:col>22</xdr:col>
      <xdr:colOff>415925</xdr:colOff>
      <xdr:row>97</xdr:row>
      <xdr:rowOff>33466</xdr:rowOff>
    </xdr:to>
    <xdr:sp macro="" textlink="">
      <xdr:nvSpPr>
        <xdr:cNvPr id="694" name="フローチャート : 判断 693"/>
        <xdr:cNvSpPr/>
      </xdr:nvSpPr>
      <xdr:spPr>
        <a:xfrm>
          <a:off x="15430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49993</xdr:rowOff>
    </xdr:from>
    <xdr:ext cx="534377" cy="259045"/>
    <xdr:sp macro="" textlink="">
      <xdr:nvSpPr>
        <xdr:cNvPr id="695" name="テキスト ボックス 694"/>
        <xdr:cNvSpPr txBox="1"/>
      </xdr:nvSpPr>
      <xdr:spPr>
        <a:xfrm>
          <a:off x="15214111" y="1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46160</xdr:rowOff>
    </xdr:from>
    <xdr:to>
      <xdr:col>21</xdr:col>
      <xdr:colOff>161925</xdr:colOff>
      <xdr:row>98</xdr:row>
      <xdr:rowOff>63919</xdr:rowOff>
    </xdr:to>
    <xdr:cxnSp macro="">
      <xdr:nvCxnSpPr>
        <xdr:cNvPr id="696" name="直線コネクタ 695"/>
        <xdr:cNvCxnSpPr/>
      </xdr:nvCxnSpPr>
      <xdr:spPr>
        <a:xfrm>
          <a:off x="13703300" y="16848260"/>
          <a:ext cx="889000" cy="1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131606</xdr:rowOff>
    </xdr:from>
    <xdr:to>
      <xdr:col>21</xdr:col>
      <xdr:colOff>212725</xdr:colOff>
      <xdr:row>96</xdr:row>
      <xdr:rowOff>61756</xdr:rowOff>
    </xdr:to>
    <xdr:sp macro="" textlink="">
      <xdr:nvSpPr>
        <xdr:cNvPr id="697" name="フローチャート : 判断 696"/>
        <xdr:cNvSpPr/>
      </xdr:nvSpPr>
      <xdr:spPr>
        <a:xfrm>
          <a:off x="14541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78283</xdr:rowOff>
    </xdr:from>
    <xdr:ext cx="534377" cy="259045"/>
    <xdr:sp macro="" textlink="">
      <xdr:nvSpPr>
        <xdr:cNvPr id="698" name="テキスト ボックス 697"/>
        <xdr:cNvSpPr txBox="1"/>
      </xdr:nvSpPr>
      <xdr:spPr>
        <a:xfrm>
          <a:off x="14325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36130</xdr:rowOff>
    </xdr:from>
    <xdr:to>
      <xdr:col>19</xdr:col>
      <xdr:colOff>644525</xdr:colOff>
      <xdr:row>98</xdr:row>
      <xdr:rowOff>46160</xdr:rowOff>
    </xdr:to>
    <xdr:cxnSp macro="">
      <xdr:nvCxnSpPr>
        <xdr:cNvPr id="699" name="直線コネクタ 698"/>
        <xdr:cNvCxnSpPr/>
      </xdr:nvCxnSpPr>
      <xdr:spPr>
        <a:xfrm>
          <a:off x="12814300" y="16838230"/>
          <a:ext cx="889000" cy="1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134063</xdr:rowOff>
    </xdr:from>
    <xdr:to>
      <xdr:col>20</xdr:col>
      <xdr:colOff>9525</xdr:colOff>
      <xdr:row>96</xdr:row>
      <xdr:rowOff>64213</xdr:rowOff>
    </xdr:to>
    <xdr:sp macro="" textlink="">
      <xdr:nvSpPr>
        <xdr:cNvPr id="700" name="フローチャート : 判断 699"/>
        <xdr:cNvSpPr/>
      </xdr:nvSpPr>
      <xdr:spPr>
        <a:xfrm>
          <a:off x="13652500" y="164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80740</xdr:rowOff>
    </xdr:from>
    <xdr:ext cx="534377" cy="259045"/>
    <xdr:sp macro="" textlink="">
      <xdr:nvSpPr>
        <xdr:cNvPr id="701" name="テキスト ボックス 700"/>
        <xdr:cNvSpPr txBox="1"/>
      </xdr:nvSpPr>
      <xdr:spPr>
        <a:xfrm>
          <a:off x="13436111" y="1619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132149</xdr:rowOff>
    </xdr:from>
    <xdr:to>
      <xdr:col>18</xdr:col>
      <xdr:colOff>492125</xdr:colOff>
      <xdr:row>96</xdr:row>
      <xdr:rowOff>62299</xdr:rowOff>
    </xdr:to>
    <xdr:sp macro="" textlink="">
      <xdr:nvSpPr>
        <xdr:cNvPr id="702" name="フローチャート : 判断 701"/>
        <xdr:cNvSpPr/>
      </xdr:nvSpPr>
      <xdr:spPr>
        <a:xfrm>
          <a:off x="12763500" y="1641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78826</xdr:rowOff>
    </xdr:from>
    <xdr:ext cx="534377" cy="259045"/>
    <xdr:sp macro="" textlink="">
      <xdr:nvSpPr>
        <xdr:cNvPr id="703" name="テキスト ボックス 702"/>
        <xdr:cNvSpPr txBox="1"/>
      </xdr:nvSpPr>
      <xdr:spPr>
        <a:xfrm>
          <a:off x="12547111" y="1619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66384</xdr:rowOff>
    </xdr:from>
    <xdr:to>
      <xdr:col>23</xdr:col>
      <xdr:colOff>568325</xdr:colOff>
      <xdr:row>98</xdr:row>
      <xdr:rowOff>167984</xdr:rowOff>
    </xdr:to>
    <xdr:sp macro="" textlink="">
      <xdr:nvSpPr>
        <xdr:cNvPr id="709" name="円/楕円 708"/>
        <xdr:cNvSpPr/>
      </xdr:nvSpPr>
      <xdr:spPr>
        <a:xfrm>
          <a:off x="16268700" y="1686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152761</xdr:rowOff>
    </xdr:from>
    <xdr:ext cx="534377" cy="259045"/>
    <xdr:sp macro="" textlink="">
      <xdr:nvSpPr>
        <xdr:cNvPr id="710" name="公債費該当値テキスト"/>
        <xdr:cNvSpPr txBox="1"/>
      </xdr:nvSpPr>
      <xdr:spPr>
        <a:xfrm>
          <a:off x="16370300" y="1678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13,576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62683</xdr:rowOff>
    </xdr:from>
    <xdr:to>
      <xdr:col>22</xdr:col>
      <xdr:colOff>415925</xdr:colOff>
      <xdr:row>98</xdr:row>
      <xdr:rowOff>164283</xdr:rowOff>
    </xdr:to>
    <xdr:sp macro="" textlink="">
      <xdr:nvSpPr>
        <xdr:cNvPr id="711" name="円/楕円 710"/>
        <xdr:cNvSpPr/>
      </xdr:nvSpPr>
      <xdr:spPr>
        <a:xfrm>
          <a:off x="15430500" y="1686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155410</xdr:rowOff>
    </xdr:from>
    <xdr:ext cx="534377" cy="259045"/>
    <xdr:sp macro="" textlink="">
      <xdr:nvSpPr>
        <xdr:cNvPr id="712" name="テキスト ボックス 711"/>
        <xdr:cNvSpPr txBox="1"/>
      </xdr:nvSpPr>
      <xdr:spPr>
        <a:xfrm>
          <a:off x="15214111" y="1695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13119</xdr:rowOff>
    </xdr:from>
    <xdr:to>
      <xdr:col>21</xdr:col>
      <xdr:colOff>212725</xdr:colOff>
      <xdr:row>98</xdr:row>
      <xdr:rowOff>114719</xdr:rowOff>
    </xdr:to>
    <xdr:sp macro="" textlink="">
      <xdr:nvSpPr>
        <xdr:cNvPr id="713" name="円/楕円 712"/>
        <xdr:cNvSpPr/>
      </xdr:nvSpPr>
      <xdr:spPr>
        <a:xfrm>
          <a:off x="14541500" y="1681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105846</xdr:rowOff>
    </xdr:from>
    <xdr:ext cx="534377" cy="259045"/>
    <xdr:sp macro="" textlink="">
      <xdr:nvSpPr>
        <xdr:cNvPr id="714" name="テキスト ボックス 713"/>
        <xdr:cNvSpPr txBox="1"/>
      </xdr:nvSpPr>
      <xdr:spPr>
        <a:xfrm>
          <a:off x="14325111" y="1690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17,304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166810</xdr:rowOff>
    </xdr:from>
    <xdr:to>
      <xdr:col>20</xdr:col>
      <xdr:colOff>9525</xdr:colOff>
      <xdr:row>98</xdr:row>
      <xdr:rowOff>96960</xdr:rowOff>
    </xdr:to>
    <xdr:sp macro="" textlink="">
      <xdr:nvSpPr>
        <xdr:cNvPr id="715" name="円/楕円 714"/>
        <xdr:cNvSpPr/>
      </xdr:nvSpPr>
      <xdr:spPr>
        <a:xfrm>
          <a:off x="13652500" y="1679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88087</xdr:rowOff>
    </xdr:from>
    <xdr:ext cx="534377" cy="259045"/>
    <xdr:sp macro="" textlink="">
      <xdr:nvSpPr>
        <xdr:cNvPr id="716" name="テキスト ボックス 715"/>
        <xdr:cNvSpPr txBox="1"/>
      </xdr:nvSpPr>
      <xdr:spPr>
        <a:xfrm>
          <a:off x="13436111" y="1689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18,547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156780</xdr:rowOff>
    </xdr:from>
    <xdr:to>
      <xdr:col>18</xdr:col>
      <xdr:colOff>492125</xdr:colOff>
      <xdr:row>98</xdr:row>
      <xdr:rowOff>86930</xdr:rowOff>
    </xdr:to>
    <xdr:sp macro="" textlink="">
      <xdr:nvSpPr>
        <xdr:cNvPr id="717" name="円/楕円 716"/>
        <xdr:cNvSpPr/>
      </xdr:nvSpPr>
      <xdr:spPr>
        <a:xfrm>
          <a:off x="12763500" y="1678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78057</xdr:rowOff>
    </xdr:from>
    <xdr:ext cx="534377" cy="259045"/>
    <xdr:sp macro="" textlink="">
      <xdr:nvSpPr>
        <xdr:cNvPr id="718" name="テキスト ボックス 717"/>
        <xdr:cNvSpPr txBox="1"/>
      </xdr:nvSpPr>
      <xdr:spPr>
        <a:xfrm>
          <a:off x="12547111" y="1688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19,249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2" name="直線コネクタ 741"/>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5"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6" name="直線コネクタ 745"/>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8"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9" name="フローチャート : 判断 748"/>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129667</xdr:rowOff>
    </xdr:from>
    <xdr:to>
      <xdr:col>31</xdr:col>
      <xdr:colOff>85725</xdr:colOff>
      <xdr:row>39</xdr:row>
      <xdr:rowOff>59817</xdr:rowOff>
    </xdr:to>
    <xdr:sp macro="" textlink="">
      <xdr:nvSpPr>
        <xdr:cNvPr id="751" name="フローチャート : 判断 750"/>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76344</xdr:rowOff>
    </xdr:from>
    <xdr:ext cx="313932" cy="259045"/>
    <xdr:sp macro="" textlink="">
      <xdr:nvSpPr>
        <xdr:cNvPr id="752" name="テキスト ボックス 751"/>
        <xdr:cNvSpPr txBox="1"/>
      </xdr:nvSpPr>
      <xdr:spPr>
        <a:xfrm>
          <a:off x="21166333" y="6419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54" name="フローチャート : 判断 753"/>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56913</xdr:rowOff>
    </xdr:from>
    <xdr:ext cx="378565" cy="259045"/>
    <xdr:sp macro="" textlink="">
      <xdr:nvSpPr>
        <xdr:cNvPr id="755" name="テキスト ボックス 754"/>
        <xdr:cNvSpPr txBox="1"/>
      </xdr:nvSpPr>
      <xdr:spPr>
        <a:xfrm>
          <a:off x="20245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57" name="フローチャート : 判断 756"/>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61866</xdr:rowOff>
    </xdr:from>
    <xdr:ext cx="378565" cy="259045"/>
    <xdr:sp macro="" textlink="">
      <xdr:nvSpPr>
        <xdr:cNvPr id="758" name="テキスト ボックス 757"/>
        <xdr:cNvSpPr txBox="1"/>
      </xdr:nvSpPr>
      <xdr:spPr>
        <a:xfrm>
          <a:off x="19356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59" name="フローチャート : 判断 758"/>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21861</xdr:rowOff>
    </xdr:from>
    <xdr:ext cx="378565" cy="259045"/>
    <xdr:sp macro="" textlink="">
      <xdr:nvSpPr>
        <xdr:cNvPr id="760" name="テキスト ボックス 759"/>
        <xdr:cNvSpPr txBox="1"/>
      </xdr:nvSpPr>
      <xdr:spPr>
        <a:xfrm>
          <a:off x="18467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7"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目的別に見ると、消防費と総務費が大きく増加しており、これは防災食育センターともくせい会館の建設に伴う支出増が影響している。福生市は、議会費、総務費、民生費、衛生費、労働費、消防費の分野で類似団体平均、全国平均、東京都平均いずれよりも高い数値となっており、その一方で土木費はいずれよりも低い数値となっている。</a:t>
          </a:r>
          <a:endParaRPr lang="ja-JP" altLang="ja-JP" sz="10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東京都福生市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　実質収支額は低下したが依然として望ましいとされる</a:t>
          </a:r>
          <a:r>
            <a:rPr kumimoji="1" lang="en-US" altLang="ja-JP" sz="1000">
              <a:solidFill>
                <a:schemeClr val="dk1"/>
              </a:solidFill>
              <a:effectLst/>
              <a:latin typeface="+mn-lt"/>
              <a:ea typeface="+mn-ea"/>
              <a:cs typeface="+mn-cs"/>
            </a:rPr>
            <a:t>5</a:t>
          </a:r>
          <a:r>
            <a:rPr kumimoji="1" lang="ja-JP" altLang="ja-JP" sz="1000">
              <a:solidFill>
                <a:schemeClr val="dk1"/>
              </a:solidFill>
              <a:effectLst/>
              <a:latin typeface="+mn-lt"/>
              <a:ea typeface="+mn-ea"/>
              <a:cs typeface="+mn-cs"/>
            </a:rPr>
            <a:t>％を上回っている。平成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年度は決算剰余金を財政調整基金へ大きく積み増すことができており、税収の大幅な伸びが見込めない中、施設の老朽化に伴う更新費用や突発的な財政需要への備えを進めることが出来ている。</a:t>
          </a:r>
          <a:endParaRPr lang="ja-JP" altLang="ja-JP" sz="1000">
            <a:effectLst/>
          </a:endParaRPr>
        </a:p>
        <a:p>
          <a:r>
            <a:rPr kumimoji="1" lang="ja-JP" altLang="ja-JP" sz="1000">
              <a:solidFill>
                <a:schemeClr val="dk1"/>
              </a:solidFill>
              <a:effectLst/>
              <a:latin typeface="+mn-lt"/>
              <a:ea typeface="+mn-ea"/>
              <a:cs typeface="+mn-cs"/>
            </a:rPr>
            <a:t>　実質収支としては黒字継続ができているが、実質単年度収支は右肩下がりの傾向にあるので、今後の財政需要も鑑みつつ歳入と歳出の均衡を図る必要がある。</a:t>
          </a:r>
          <a:endParaRPr lang="ja-JP" altLang="ja-JP" sz="10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東京都福生市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全ての会計において黒字決算となった。今後、国民健康保険特別会計は、データヘルス計画やジェネリック医薬品の更なる促進、保険税率の改定に取組み、一般会計からの繰入金を抑制する中で収支の均衡を図る必要がある。今後も歳出削減に努め、引き続き適正な財政運営に努めていく。</a:t>
          </a:r>
          <a:endParaRPr lang="ja-JP" altLang="ja-JP">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26689464</v>
      </c>
      <c r="BO4" s="411"/>
      <c r="BP4" s="411"/>
      <c r="BQ4" s="411"/>
      <c r="BR4" s="411"/>
      <c r="BS4" s="411"/>
      <c r="BT4" s="411"/>
      <c r="BU4" s="412"/>
      <c r="BV4" s="410">
        <v>25143030</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9.6</v>
      </c>
      <c r="CU4" s="588"/>
      <c r="CV4" s="588"/>
      <c r="CW4" s="588"/>
      <c r="CX4" s="588"/>
      <c r="CY4" s="588"/>
      <c r="CZ4" s="588"/>
      <c r="DA4" s="589"/>
      <c r="DB4" s="587">
        <v>13.3</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25576518</v>
      </c>
      <c r="BO5" s="416"/>
      <c r="BP5" s="416"/>
      <c r="BQ5" s="416"/>
      <c r="BR5" s="416"/>
      <c r="BS5" s="416"/>
      <c r="BT5" s="416"/>
      <c r="BU5" s="417"/>
      <c r="BV5" s="415">
        <v>23579040</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91.1</v>
      </c>
      <c r="CU5" s="386"/>
      <c r="CV5" s="386"/>
      <c r="CW5" s="386"/>
      <c r="CX5" s="386"/>
      <c r="CY5" s="386"/>
      <c r="CZ5" s="386"/>
      <c r="DA5" s="387"/>
      <c r="DB5" s="385">
        <v>86.2</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1112946</v>
      </c>
      <c r="BO6" s="416"/>
      <c r="BP6" s="416"/>
      <c r="BQ6" s="416"/>
      <c r="BR6" s="416"/>
      <c r="BS6" s="416"/>
      <c r="BT6" s="416"/>
      <c r="BU6" s="417"/>
      <c r="BV6" s="415">
        <v>1563990</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91.1</v>
      </c>
      <c r="CU6" s="562"/>
      <c r="CV6" s="562"/>
      <c r="CW6" s="562"/>
      <c r="CX6" s="562"/>
      <c r="CY6" s="562"/>
      <c r="CZ6" s="562"/>
      <c r="DA6" s="563"/>
      <c r="DB6" s="561">
        <v>88.9</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860</v>
      </c>
      <c r="BO7" s="416"/>
      <c r="BP7" s="416"/>
      <c r="BQ7" s="416"/>
      <c r="BR7" s="416"/>
      <c r="BS7" s="416"/>
      <c r="BT7" s="416"/>
      <c r="BU7" s="417"/>
      <c r="BV7" s="415">
        <v>27540</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11558424</v>
      </c>
      <c r="CU7" s="416"/>
      <c r="CV7" s="416"/>
      <c r="CW7" s="416"/>
      <c r="CX7" s="416"/>
      <c r="CY7" s="416"/>
      <c r="CZ7" s="416"/>
      <c r="DA7" s="417"/>
      <c r="DB7" s="415">
        <v>11588806</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1112086</v>
      </c>
      <c r="BO8" s="416"/>
      <c r="BP8" s="416"/>
      <c r="BQ8" s="416"/>
      <c r="BR8" s="416"/>
      <c r="BS8" s="416"/>
      <c r="BT8" s="416"/>
      <c r="BU8" s="417"/>
      <c r="BV8" s="415">
        <v>1536450</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0.78</v>
      </c>
      <c r="CU8" s="525"/>
      <c r="CV8" s="525"/>
      <c r="CW8" s="525"/>
      <c r="CX8" s="525"/>
      <c r="CY8" s="525"/>
      <c r="CZ8" s="525"/>
      <c r="DA8" s="526"/>
      <c r="DB8" s="524">
        <v>0.76</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58395</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-424364</v>
      </c>
      <c r="BO9" s="416"/>
      <c r="BP9" s="416"/>
      <c r="BQ9" s="416"/>
      <c r="BR9" s="416"/>
      <c r="BS9" s="416"/>
      <c r="BT9" s="416"/>
      <c r="BU9" s="417"/>
      <c r="BV9" s="415">
        <v>419276</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4.7</v>
      </c>
      <c r="CU9" s="386"/>
      <c r="CV9" s="386"/>
      <c r="CW9" s="386"/>
      <c r="CX9" s="386"/>
      <c r="CY9" s="386"/>
      <c r="CZ9" s="386"/>
      <c r="DA9" s="387"/>
      <c r="DB9" s="385">
        <v>4.7</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59796</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788192</v>
      </c>
      <c r="BO10" s="416"/>
      <c r="BP10" s="416"/>
      <c r="BQ10" s="416"/>
      <c r="BR10" s="416"/>
      <c r="BS10" s="416"/>
      <c r="BT10" s="416"/>
      <c r="BU10" s="417"/>
      <c r="BV10" s="415">
        <v>15482</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79</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58554</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280000</v>
      </c>
      <c r="BO12" s="416"/>
      <c r="BP12" s="416"/>
      <c r="BQ12" s="416"/>
      <c r="BR12" s="416"/>
      <c r="BS12" s="416"/>
      <c r="BT12" s="416"/>
      <c r="BU12" s="417"/>
      <c r="BV12" s="415">
        <v>200000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55195</v>
      </c>
      <c r="S13" s="517"/>
      <c r="T13" s="517"/>
      <c r="U13" s="517"/>
      <c r="V13" s="518"/>
      <c r="W13" s="504" t="s">
        <v>124</v>
      </c>
      <c r="X13" s="428"/>
      <c r="Y13" s="428"/>
      <c r="Z13" s="428"/>
      <c r="AA13" s="428"/>
      <c r="AB13" s="429"/>
      <c r="AC13" s="391">
        <v>126</v>
      </c>
      <c r="AD13" s="392"/>
      <c r="AE13" s="392"/>
      <c r="AF13" s="392"/>
      <c r="AG13" s="393"/>
      <c r="AH13" s="391">
        <v>128</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83828</v>
      </c>
      <c r="BO13" s="416"/>
      <c r="BP13" s="416"/>
      <c r="BQ13" s="416"/>
      <c r="BR13" s="416"/>
      <c r="BS13" s="416"/>
      <c r="BT13" s="416"/>
      <c r="BU13" s="417"/>
      <c r="BV13" s="415">
        <v>234758</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-2.7</v>
      </c>
      <c r="CU13" s="386"/>
      <c r="CV13" s="386"/>
      <c r="CW13" s="386"/>
      <c r="CX13" s="386"/>
      <c r="CY13" s="386"/>
      <c r="CZ13" s="386"/>
      <c r="DA13" s="387"/>
      <c r="DB13" s="385">
        <v>-1.7</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58613</v>
      </c>
      <c r="S14" s="517"/>
      <c r="T14" s="517"/>
      <c r="U14" s="517"/>
      <c r="V14" s="518"/>
      <c r="W14" s="519"/>
      <c r="X14" s="431"/>
      <c r="Y14" s="431"/>
      <c r="Z14" s="431"/>
      <c r="AA14" s="431"/>
      <c r="AB14" s="432"/>
      <c r="AC14" s="509">
        <v>0.5</v>
      </c>
      <c r="AD14" s="510"/>
      <c r="AE14" s="510"/>
      <c r="AF14" s="510"/>
      <c r="AG14" s="511"/>
      <c r="AH14" s="509">
        <v>0.5</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55588</v>
      </c>
      <c r="S15" s="517"/>
      <c r="T15" s="517"/>
      <c r="U15" s="517"/>
      <c r="V15" s="518"/>
      <c r="W15" s="504" t="s">
        <v>131</v>
      </c>
      <c r="X15" s="428"/>
      <c r="Y15" s="428"/>
      <c r="Z15" s="428"/>
      <c r="AA15" s="428"/>
      <c r="AB15" s="429"/>
      <c r="AC15" s="391">
        <v>5703</v>
      </c>
      <c r="AD15" s="392"/>
      <c r="AE15" s="392"/>
      <c r="AF15" s="392"/>
      <c r="AG15" s="393"/>
      <c r="AH15" s="391">
        <v>6589</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7063927</v>
      </c>
      <c r="BO15" s="411"/>
      <c r="BP15" s="411"/>
      <c r="BQ15" s="411"/>
      <c r="BR15" s="411"/>
      <c r="BS15" s="411"/>
      <c r="BT15" s="411"/>
      <c r="BU15" s="412"/>
      <c r="BV15" s="410">
        <v>6943215</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24.7</v>
      </c>
      <c r="AD16" s="510"/>
      <c r="AE16" s="510"/>
      <c r="AF16" s="510"/>
      <c r="AG16" s="511"/>
      <c r="AH16" s="509">
        <v>25.8</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8938411</v>
      </c>
      <c r="BO16" s="416"/>
      <c r="BP16" s="416"/>
      <c r="BQ16" s="416"/>
      <c r="BR16" s="416"/>
      <c r="BS16" s="416"/>
      <c r="BT16" s="416"/>
      <c r="BU16" s="417"/>
      <c r="BV16" s="415">
        <v>8901116</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17282</v>
      </c>
      <c r="AD17" s="392"/>
      <c r="AE17" s="392"/>
      <c r="AF17" s="392"/>
      <c r="AG17" s="393"/>
      <c r="AH17" s="391">
        <v>18795</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8961816</v>
      </c>
      <c r="BO17" s="416"/>
      <c r="BP17" s="416"/>
      <c r="BQ17" s="416"/>
      <c r="BR17" s="416"/>
      <c r="BS17" s="416"/>
      <c r="BT17" s="416"/>
      <c r="BU17" s="417"/>
      <c r="BV17" s="415">
        <v>8811785</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10.16</v>
      </c>
      <c r="M18" s="480"/>
      <c r="N18" s="480"/>
      <c r="O18" s="480"/>
      <c r="P18" s="480"/>
      <c r="Q18" s="480"/>
      <c r="R18" s="481"/>
      <c r="S18" s="481"/>
      <c r="T18" s="481"/>
      <c r="U18" s="481"/>
      <c r="V18" s="482"/>
      <c r="W18" s="496"/>
      <c r="X18" s="497"/>
      <c r="Y18" s="497"/>
      <c r="Z18" s="497"/>
      <c r="AA18" s="497"/>
      <c r="AB18" s="505"/>
      <c r="AC18" s="379">
        <v>74.8</v>
      </c>
      <c r="AD18" s="380"/>
      <c r="AE18" s="380"/>
      <c r="AF18" s="380"/>
      <c r="AG18" s="483"/>
      <c r="AH18" s="379">
        <v>73.7</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11290535</v>
      </c>
      <c r="BO18" s="416"/>
      <c r="BP18" s="416"/>
      <c r="BQ18" s="416"/>
      <c r="BR18" s="416"/>
      <c r="BS18" s="416"/>
      <c r="BT18" s="416"/>
      <c r="BU18" s="417"/>
      <c r="BV18" s="415">
        <v>11293836</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5748</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15927056</v>
      </c>
      <c r="BO19" s="416"/>
      <c r="BP19" s="416"/>
      <c r="BQ19" s="416"/>
      <c r="BR19" s="416"/>
      <c r="BS19" s="416"/>
      <c r="BT19" s="416"/>
      <c r="BU19" s="417"/>
      <c r="BV19" s="415">
        <v>16195857</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27260</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7257765</v>
      </c>
      <c r="BO23" s="416"/>
      <c r="BP23" s="416"/>
      <c r="BQ23" s="416"/>
      <c r="BR23" s="416"/>
      <c r="BS23" s="416"/>
      <c r="BT23" s="416"/>
      <c r="BU23" s="417"/>
      <c r="BV23" s="415">
        <v>7612183</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8580</v>
      </c>
      <c r="R24" s="392"/>
      <c r="S24" s="392"/>
      <c r="T24" s="392"/>
      <c r="U24" s="392"/>
      <c r="V24" s="393"/>
      <c r="W24" s="457"/>
      <c r="X24" s="448"/>
      <c r="Y24" s="449"/>
      <c r="Z24" s="388" t="s">
        <v>155</v>
      </c>
      <c r="AA24" s="389"/>
      <c r="AB24" s="389"/>
      <c r="AC24" s="389"/>
      <c r="AD24" s="389"/>
      <c r="AE24" s="389"/>
      <c r="AF24" s="389"/>
      <c r="AG24" s="390"/>
      <c r="AH24" s="391">
        <v>337</v>
      </c>
      <c r="AI24" s="392"/>
      <c r="AJ24" s="392"/>
      <c r="AK24" s="392"/>
      <c r="AL24" s="393"/>
      <c r="AM24" s="391">
        <v>1022795</v>
      </c>
      <c r="AN24" s="392"/>
      <c r="AO24" s="392"/>
      <c r="AP24" s="392"/>
      <c r="AQ24" s="392"/>
      <c r="AR24" s="393"/>
      <c r="AS24" s="391">
        <v>3035</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5987624</v>
      </c>
      <c r="BO24" s="416"/>
      <c r="BP24" s="416"/>
      <c r="BQ24" s="416"/>
      <c r="BR24" s="416"/>
      <c r="BS24" s="416"/>
      <c r="BT24" s="416"/>
      <c r="BU24" s="417"/>
      <c r="BV24" s="415">
        <v>6494598</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7370</v>
      </c>
      <c r="R25" s="392"/>
      <c r="S25" s="392"/>
      <c r="T25" s="392"/>
      <c r="U25" s="392"/>
      <c r="V25" s="393"/>
      <c r="W25" s="457"/>
      <c r="X25" s="448"/>
      <c r="Y25" s="449"/>
      <c r="Z25" s="388" t="s">
        <v>158</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4854478</v>
      </c>
      <c r="BO25" s="411"/>
      <c r="BP25" s="411"/>
      <c r="BQ25" s="411"/>
      <c r="BR25" s="411"/>
      <c r="BS25" s="411"/>
      <c r="BT25" s="411"/>
      <c r="BU25" s="412"/>
      <c r="BV25" s="410">
        <v>5772919</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6920</v>
      </c>
      <c r="R26" s="392"/>
      <c r="S26" s="392"/>
      <c r="T26" s="392"/>
      <c r="U26" s="392"/>
      <c r="V26" s="393"/>
      <c r="W26" s="457"/>
      <c r="X26" s="448"/>
      <c r="Y26" s="449"/>
      <c r="Z26" s="388" t="s">
        <v>161</v>
      </c>
      <c r="AA26" s="470"/>
      <c r="AB26" s="470"/>
      <c r="AC26" s="470"/>
      <c r="AD26" s="470"/>
      <c r="AE26" s="470"/>
      <c r="AF26" s="470"/>
      <c r="AG26" s="471"/>
      <c r="AH26" s="391">
        <v>19</v>
      </c>
      <c r="AI26" s="392"/>
      <c r="AJ26" s="392"/>
      <c r="AK26" s="392"/>
      <c r="AL26" s="393"/>
      <c r="AM26" s="391">
        <v>64087</v>
      </c>
      <c r="AN26" s="392"/>
      <c r="AO26" s="392"/>
      <c r="AP26" s="392"/>
      <c r="AQ26" s="392"/>
      <c r="AR26" s="393"/>
      <c r="AS26" s="391">
        <v>3373</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5270</v>
      </c>
      <c r="R27" s="392"/>
      <c r="S27" s="392"/>
      <c r="T27" s="392"/>
      <c r="U27" s="392"/>
      <c r="V27" s="393"/>
      <c r="W27" s="457"/>
      <c r="X27" s="448"/>
      <c r="Y27" s="449"/>
      <c r="Z27" s="388" t="s">
        <v>164</v>
      </c>
      <c r="AA27" s="389"/>
      <c r="AB27" s="389"/>
      <c r="AC27" s="389"/>
      <c r="AD27" s="389"/>
      <c r="AE27" s="389"/>
      <c r="AF27" s="389"/>
      <c r="AG27" s="390"/>
      <c r="AH27" s="391">
        <v>3</v>
      </c>
      <c r="AI27" s="392"/>
      <c r="AJ27" s="392"/>
      <c r="AK27" s="392"/>
      <c r="AL27" s="393"/>
      <c r="AM27" s="391">
        <v>13729</v>
      </c>
      <c r="AN27" s="392"/>
      <c r="AO27" s="392"/>
      <c r="AP27" s="392"/>
      <c r="AQ27" s="392"/>
      <c r="AR27" s="393"/>
      <c r="AS27" s="391">
        <v>4576</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t="s">
        <v>122</v>
      </c>
      <c r="BO27" s="419"/>
      <c r="BP27" s="419"/>
      <c r="BQ27" s="419"/>
      <c r="BR27" s="419"/>
      <c r="BS27" s="419"/>
      <c r="BT27" s="419"/>
      <c r="BU27" s="420"/>
      <c r="BV27" s="418" t="s">
        <v>122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4710</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2699787</v>
      </c>
      <c r="BO28" s="411"/>
      <c r="BP28" s="411"/>
      <c r="BQ28" s="411"/>
      <c r="BR28" s="411"/>
      <c r="BS28" s="411"/>
      <c r="BT28" s="411"/>
      <c r="BU28" s="412"/>
      <c r="BV28" s="410">
        <v>2191595</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17</v>
      </c>
      <c r="M29" s="392"/>
      <c r="N29" s="392"/>
      <c r="O29" s="392"/>
      <c r="P29" s="393"/>
      <c r="Q29" s="391">
        <v>4470</v>
      </c>
      <c r="R29" s="392"/>
      <c r="S29" s="392"/>
      <c r="T29" s="392"/>
      <c r="U29" s="392"/>
      <c r="V29" s="393"/>
      <c r="W29" s="458"/>
      <c r="X29" s="459"/>
      <c r="Y29" s="460"/>
      <c r="Z29" s="388" t="s">
        <v>171</v>
      </c>
      <c r="AA29" s="389"/>
      <c r="AB29" s="389"/>
      <c r="AC29" s="389"/>
      <c r="AD29" s="389"/>
      <c r="AE29" s="389"/>
      <c r="AF29" s="389"/>
      <c r="AG29" s="390"/>
      <c r="AH29" s="391">
        <v>340</v>
      </c>
      <c r="AI29" s="392"/>
      <c r="AJ29" s="392"/>
      <c r="AK29" s="392"/>
      <c r="AL29" s="393"/>
      <c r="AM29" s="391">
        <v>1036524</v>
      </c>
      <c r="AN29" s="392"/>
      <c r="AO29" s="392"/>
      <c r="AP29" s="392"/>
      <c r="AQ29" s="392"/>
      <c r="AR29" s="393"/>
      <c r="AS29" s="391">
        <v>3049</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t="s">
        <v>122</v>
      </c>
      <c r="BO29" s="416"/>
      <c r="BP29" s="416"/>
      <c r="BQ29" s="416"/>
      <c r="BR29" s="416"/>
      <c r="BS29" s="416"/>
      <c r="BT29" s="416"/>
      <c r="BU29" s="417"/>
      <c r="BV29" s="415" t="s">
        <v>122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102.1</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5305117</v>
      </c>
      <c r="BO30" s="419"/>
      <c r="BP30" s="419"/>
      <c r="BQ30" s="419"/>
      <c r="BR30" s="419"/>
      <c r="BS30" s="419"/>
      <c r="BT30" s="419"/>
      <c r="BU30" s="420"/>
      <c r="BV30" s="418">
        <v>5315627</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福生市国民健康保険特別会計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5</v>
      </c>
      <c r="BF34" s="375"/>
      <c r="BG34" s="374" t="str">
        <f>IF('各会計、関係団体の財政状況及び健全化判断比率'!B31="","",'各会計、関係団体の財政状況及び健全化判断比率'!B31)</f>
        <v>福生市下水道事業会計</v>
      </c>
      <c r="BH34" s="374"/>
      <c r="BI34" s="374"/>
      <c r="BJ34" s="374"/>
      <c r="BK34" s="374"/>
      <c r="BL34" s="374"/>
      <c r="BM34" s="374"/>
      <c r="BN34" s="374"/>
      <c r="BO34" s="374"/>
      <c r="BP34" s="374"/>
      <c r="BQ34" s="374"/>
      <c r="BR34" s="374"/>
      <c r="BS34" s="374"/>
      <c r="BT34" s="374"/>
      <c r="BU34" s="374"/>
      <c r="BV34" s="167"/>
      <c r="BW34" s="375">
        <f>IF(BY34="","",MAX(C34:D43,U34:V43,AM34:AN43,BE34:BF43)+1)</f>
        <v>6</v>
      </c>
      <c r="BX34" s="375"/>
      <c r="BY34" s="374" t="str">
        <f>IF('各会計、関係団体の財政状況及び健全化判断比率'!B68="","",'各会計、関係団体の財政状況及び健全化判断比率'!B68)</f>
        <v>福生病院組合</v>
      </c>
      <c r="BZ34" s="374"/>
      <c r="CA34" s="374"/>
      <c r="CB34" s="374"/>
      <c r="CC34" s="374"/>
      <c r="CD34" s="374"/>
      <c r="CE34" s="374"/>
      <c r="CF34" s="374"/>
      <c r="CG34" s="374"/>
      <c r="CH34" s="374"/>
      <c r="CI34" s="374"/>
      <c r="CJ34" s="374"/>
      <c r="CK34" s="374"/>
      <c r="CL34" s="374"/>
      <c r="CM34" s="374"/>
      <c r="CN34" s="167"/>
      <c r="CO34" s="375">
        <f>IF(CQ34="","",MAX(C34:D43,U34:V43,AM34:AN43,BE34:BF43,BW34:BX43)+1)</f>
        <v>16</v>
      </c>
      <c r="CP34" s="375"/>
      <c r="CQ34" s="374" t="str">
        <f>IF('各会計、関係団体の財政状況及び健全化判断比率'!BS7="","",'各会計、関係団体の財政状況及び健全化判断比率'!BS7)</f>
        <v>福生市土地開発公社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福生市介護保険特別会計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7</v>
      </c>
      <c r="BX35" s="375"/>
      <c r="BY35" s="374" t="str">
        <f>IF('各会計、関係団体の財政状況及び健全化判断比率'!B69="","",'各会計、関係団体の財政状況及び健全化判断比率'!B69)</f>
        <v>東京たま広域資源循環組合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福生市後期高齢者医療特別会計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8</v>
      </c>
      <c r="BX36" s="375"/>
      <c r="BY36" s="374" t="str">
        <f>IF('各会計、関係団体の財政状況及び健全化判断比率'!B70="","",'各会計、関係団体の財政状況及び健全化判断比率'!B70)</f>
        <v>西多摩衛生組合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9</v>
      </c>
      <c r="BX37" s="375"/>
      <c r="BY37" s="374" t="str">
        <f>IF('各会計、関係団体の財政状況及び健全化判断比率'!B71="","",'各会計、関係団体の財政状況及び健全化判断比率'!B71)</f>
        <v>瑞穂斎場組合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10</v>
      </c>
      <c r="BX38" s="375"/>
      <c r="BY38" s="374" t="str">
        <f>IF('各会計、関係団体の財政状況及び健全化判断比率'!B72="","",'各会計、関係団体の財政状況及び健全化判断比率'!B72)</f>
        <v>東京市町村総合事務組合（一般会計）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11</v>
      </c>
      <c r="BX39" s="375"/>
      <c r="BY39" s="374" t="str">
        <f>IF('各会計、関係団体の財政状況及び健全化判断比率'!B73="","",'各会計、関係団体の財政状況及び健全化判断比率'!B73)</f>
        <v>東京市町村総合事務組合（交通災害共済事業特別会計）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12</v>
      </c>
      <c r="BX40" s="375"/>
      <c r="BY40" s="374" t="str">
        <f>IF('各会計、関係団体の財政状況及び健全化判断比率'!B74="","",'各会計、関係団体の財政状況及び健全化判断比率'!B74)</f>
        <v>東京都市町村議会議員公務災害補償等組合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13</v>
      </c>
      <c r="BX41" s="375"/>
      <c r="BY41" s="374" t="str">
        <f>IF('各会計、関係団体の財政状況及び健全化判断比率'!B75="","",'各会計、関係団体の財政状況及び健全化判断比率'!B75)</f>
        <v>東京都市町村職員退職手当組合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14</v>
      </c>
      <c r="BX42" s="375"/>
      <c r="BY42" s="374" t="str">
        <f>IF('各会計、関係団体の財政状況及び健全化判断比率'!B76="","",'各会計、関係団体の財政状況及び健全化判断比率'!B76)</f>
        <v>東京都後期高齢者医療広域連合（一般会計）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15</v>
      </c>
      <c r="BX43" s="375"/>
      <c r="BY43" s="374" t="str">
        <f>IF('各会計、関係団体の財政状況及び健全化判断比率'!B77="","",'各会計、関係団体の財政状況及び健全化判断比率'!B77)</f>
        <v>東京都後期高齢者医療広域連合（後期高齢者医療特別会計）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3" zoomScale="40" zoomScaleNormal="4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85" t="s">
        <v>530</v>
      </c>
      <c r="D34" s="1185"/>
      <c r="E34" s="1186"/>
      <c r="F34" s="32">
        <v>6.36</v>
      </c>
      <c r="G34" s="33">
        <v>9.66</v>
      </c>
      <c r="H34" s="33">
        <v>9.7799999999999994</v>
      </c>
      <c r="I34" s="33">
        <v>13.25</v>
      </c>
      <c r="J34" s="34">
        <v>9.6199999999999992</v>
      </c>
      <c r="K34" s="22"/>
      <c r="L34" s="22"/>
      <c r="M34" s="22"/>
      <c r="N34" s="22"/>
      <c r="O34" s="22"/>
      <c r="P34" s="22"/>
    </row>
    <row r="35" spans="1:16" ht="39" customHeight="1" x14ac:dyDescent="0.15">
      <c r="A35" s="22"/>
      <c r="B35" s="35"/>
      <c r="C35" s="1179" t="s">
        <v>531</v>
      </c>
      <c r="D35" s="1180"/>
      <c r="E35" s="1181"/>
      <c r="F35" s="36">
        <v>1.25</v>
      </c>
      <c r="G35" s="37">
        <v>1.52</v>
      </c>
      <c r="H35" s="37">
        <v>2.94</v>
      </c>
      <c r="I35" s="37">
        <v>2.52</v>
      </c>
      <c r="J35" s="38">
        <v>4.2300000000000004</v>
      </c>
      <c r="K35" s="22"/>
      <c r="L35" s="22"/>
      <c r="M35" s="22"/>
      <c r="N35" s="22"/>
      <c r="O35" s="22"/>
      <c r="P35" s="22"/>
    </row>
    <row r="36" spans="1:16" ht="39" customHeight="1" x14ac:dyDescent="0.15">
      <c r="A36" s="22"/>
      <c r="B36" s="35"/>
      <c r="C36" s="1179" t="s">
        <v>532</v>
      </c>
      <c r="D36" s="1180"/>
      <c r="E36" s="1181"/>
      <c r="F36" s="36">
        <v>0.75</v>
      </c>
      <c r="G36" s="37">
        <v>1.06</v>
      </c>
      <c r="H36" s="37">
        <v>0.81</v>
      </c>
      <c r="I36" s="37">
        <v>1.94</v>
      </c>
      <c r="J36" s="38">
        <v>1.7</v>
      </c>
      <c r="K36" s="22"/>
      <c r="L36" s="22"/>
      <c r="M36" s="22"/>
      <c r="N36" s="22"/>
      <c r="O36" s="22"/>
      <c r="P36" s="22"/>
    </row>
    <row r="37" spans="1:16" ht="39" customHeight="1" x14ac:dyDescent="0.15">
      <c r="A37" s="22"/>
      <c r="B37" s="35"/>
      <c r="C37" s="1179" t="s">
        <v>533</v>
      </c>
      <c r="D37" s="1180"/>
      <c r="E37" s="1181"/>
      <c r="F37" s="36">
        <v>0.53</v>
      </c>
      <c r="G37" s="37">
        <v>0.7</v>
      </c>
      <c r="H37" s="37">
        <v>1.21</v>
      </c>
      <c r="I37" s="37">
        <v>1.38</v>
      </c>
      <c r="J37" s="38">
        <v>1.57</v>
      </c>
      <c r="K37" s="22"/>
      <c r="L37" s="22"/>
      <c r="M37" s="22"/>
      <c r="N37" s="22"/>
      <c r="O37" s="22"/>
      <c r="P37" s="22"/>
    </row>
    <row r="38" spans="1:16" ht="39" customHeight="1" x14ac:dyDescent="0.15">
      <c r="A38" s="22"/>
      <c r="B38" s="35"/>
      <c r="C38" s="1179" t="s">
        <v>534</v>
      </c>
      <c r="D38" s="1180"/>
      <c r="E38" s="1181"/>
      <c r="F38" s="36">
        <v>0.13</v>
      </c>
      <c r="G38" s="37">
        <v>0.48</v>
      </c>
      <c r="H38" s="37">
        <v>0.24</v>
      </c>
      <c r="I38" s="37">
        <v>0.17</v>
      </c>
      <c r="J38" s="38">
        <v>0.14000000000000001</v>
      </c>
      <c r="K38" s="22"/>
      <c r="L38" s="22"/>
      <c r="M38" s="22"/>
      <c r="N38" s="22"/>
      <c r="O38" s="22"/>
      <c r="P38" s="22"/>
    </row>
    <row r="39" spans="1:16" ht="39" customHeight="1" x14ac:dyDescent="0.15">
      <c r="A39" s="22"/>
      <c r="B39" s="35"/>
      <c r="C39" s="1179"/>
      <c r="D39" s="1180"/>
      <c r="E39" s="1181"/>
      <c r="F39" s="36"/>
      <c r="G39" s="37"/>
      <c r="H39" s="37"/>
      <c r="I39" s="37"/>
      <c r="J39" s="38"/>
      <c r="K39" s="22"/>
      <c r="L39" s="22"/>
      <c r="M39" s="22"/>
      <c r="N39" s="22"/>
      <c r="O39" s="22"/>
      <c r="P39" s="22"/>
    </row>
    <row r="40" spans="1:16" ht="39" customHeight="1" x14ac:dyDescent="0.15">
      <c r="A40" s="22"/>
      <c r="B40" s="35"/>
      <c r="C40" s="1179"/>
      <c r="D40" s="1180"/>
      <c r="E40" s="1181"/>
      <c r="F40" s="36"/>
      <c r="G40" s="37"/>
      <c r="H40" s="37"/>
      <c r="I40" s="37"/>
      <c r="J40" s="38"/>
      <c r="K40" s="22"/>
      <c r="L40" s="22"/>
      <c r="M40" s="22"/>
      <c r="N40" s="22"/>
      <c r="O40" s="22"/>
      <c r="P40" s="22"/>
    </row>
    <row r="41" spans="1:16" ht="39" customHeight="1" x14ac:dyDescent="0.15">
      <c r="A41" s="22"/>
      <c r="B41" s="35"/>
      <c r="C41" s="1179"/>
      <c r="D41" s="1180"/>
      <c r="E41" s="1181"/>
      <c r="F41" s="36"/>
      <c r="G41" s="37"/>
      <c r="H41" s="37"/>
      <c r="I41" s="37"/>
      <c r="J41" s="38"/>
      <c r="K41" s="22"/>
      <c r="L41" s="22"/>
      <c r="M41" s="22"/>
      <c r="N41" s="22"/>
      <c r="O41" s="22"/>
      <c r="P41" s="22"/>
    </row>
    <row r="42" spans="1:16" ht="39" customHeight="1" x14ac:dyDescent="0.15">
      <c r="A42" s="22"/>
      <c r="B42" s="39"/>
      <c r="C42" s="1179" t="s">
        <v>535</v>
      </c>
      <c r="D42" s="1180"/>
      <c r="E42" s="1181"/>
      <c r="F42" s="36" t="s">
        <v>486</v>
      </c>
      <c r="G42" s="37" t="s">
        <v>486</v>
      </c>
      <c r="H42" s="37" t="s">
        <v>486</v>
      </c>
      <c r="I42" s="37" t="s">
        <v>486</v>
      </c>
      <c r="J42" s="38" t="s">
        <v>486</v>
      </c>
      <c r="K42" s="22"/>
      <c r="L42" s="22"/>
      <c r="M42" s="22"/>
      <c r="N42" s="22"/>
      <c r="O42" s="22"/>
      <c r="P42" s="22"/>
    </row>
    <row r="43" spans="1:16" ht="39" customHeight="1" thickBot="1" x14ac:dyDescent="0.2">
      <c r="A43" s="22"/>
      <c r="B43" s="40"/>
      <c r="C43" s="1182" t="s">
        <v>536</v>
      </c>
      <c r="D43" s="1183"/>
      <c r="E43" s="1184"/>
      <c r="F43" s="41" t="s">
        <v>486</v>
      </c>
      <c r="G43" s="42" t="s">
        <v>486</v>
      </c>
      <c r="H43" s="42" t="s">
        <v>486</v>
      </c>
      <c r="I43" s="42" t="s">
        <v>486</v>
      </c>
      <c r="J43" s="43" t="s">
        <v>486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0" zoomScale="40" zoomScaleNormal="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95" t="s">
        <v>11</v>
      </c>
      <c r="C45" s="1196"/>
      <c r="D45" s="58"/>
      <c r="E45" s="1201" t="s">
        <v>12</v>
      </c>
      <c r="F45" s="1201"/>
      <c r="G45" s="1201"/>
      <c r="H45" s="1201"/>
      <c r="I45" s="1201"/>
      <c r="J45" s="1202"/>
      <c r="K45" s="59">
        <v>1137</v>
      </c>
      <c r="L45" s="60">
        <v>1091</v>
      </c>
      <c r="M45" s="60">
        <v>1013</v>
      </c>
      <c r="N45" s="60">
        <v>811</v>
      </c>
      <c r="O45" s="61">
        <v>795</v>
      </c>
      <c r="P45" s="48"/>
      <c r="Q45" s="48"/>
      <c r="R45" s="48"/>
      <c r="S45" s="48"/>
      <c r="T45" s="48"/>
      <c r="U45" s="48"/>
    </row>
    <row r="46" spans="1:21" ht="30.75" customHeight="1" x14ac:dyDescent="0.15">
      <c r="A46" s="48"/>
      <c r="B46" s="1197"/>
      <c r="C46" s="1198"/>
      <c r="D46" s="62"/>
      <c r="E46" s="1189" t="s">
        <v>13</v>
      </c>
      <c r="F46" s="1189"/>
      <c r="G46" s="1189"/>
      <c r="H46" s="1189"/>
      <c r="I46" s="1189"/>
      <c r="J46" s="1190"/>
      <c r="K46" s="63" t="s">
        <v>486</v>
      </c>
      <c r="L46" s="64" t="s">
        <v>486</v>
      </c>
      <c r="M46" s="64" t="s">
        <v>486</v>
      </c>
      <c r="N46" s="64" t="s">
        <v>486</v>
      </c>
      <c r="O46" s="65" t="s">
        <v>486</v>
      </c>
      <c r="P46" s="48"/>
      <c r="Q46" s="48"/>
      <c r="R46" s="48"/>
      <c r="S46" s="48"/>
      <c r="T46" s="48"/>
      <c r="U46" s="48"/>
    </row>
    <row r="47" spans="1:21" ht="30.75" customHeight="1" x14ac:dyDescent="0.15">
      <c r="A47" s="48"/>
      <c r="B47" s="1197"/>
      <c r="C47" s="1198"/>
      <c r="D47" s="62"/>
      <c r="E47" s="1189" t="s">
        <v>14</v>
      </c>
      <c r="F47" s="1189"/>
      <c r="G47" s="1189"/>
      <c r="H47" s="1189"/>
      <c r="I47" s="1189"/>
      <c r="J47" s="1190"/>
      <c r="K47" s="63" t="s">
        <v>486</v>
      </c>
      <c r="L47" s="64" t="s">
        <v>486</v>
      </c>
      <c r="M47" s="64" t="s">
        <v>486</v>
      </c>
      <c r="N47" s="64" t="s">
        <v>486</v>
      </c>
      <c r="O47" s="65" t="s">
        <v>486</v>
      </c>
      <c r="P47" s="48"/>
      <c r="Q47" s="48"/>
      <c r="R47" s="48"/>
      <c r="S47" s="48"/>
      <c r="T47" s="48"/>
      <c r="U47" s="48"/>
    </row>
    <row r="48" spans="1:21" ht="30.75" customHeight="1" x14ac:dyDescent="0.15">
      <c r="A48" s="48"/>
      <c r="B48" s="1197"/>
      <c r="C48" s="1198"/>
      <c r="D48" s="62"/>
      <c r="E48" s="1189" t="s">
        <v>15</v>
      </c>
      <c r="F48" s="1189"/>
      <c r="G48" s="1189"/>
      <c r="H48" s="1189"/>
      <c r="I48" s="1189"/>
      <c r="J48" s="1190"/>
      <c r="K48" s="63">
        <v>108</v>
      </c>
      <c r="L48" s="64">
        <v>165</v>
      </c>
      <c r="M48" s="64">
        <v>228</v>
      </c>
      <c r="N48" s="64">
        <v>256</v>
      </c>
      <c r="O48" s="65">
        <v>333</v>
      </c>
      <c r="P48" s="48"/>
      <c r="Q48" s="48"/>
      <c r="R48" s="48"/>
      <c r="S48" s="48"/>
      <c r="T48" s="48"/>
      <c r="U48" s="48"/>
    </row>
    <row r="49" spans="1:21" ht="30.75" customHeight="1" x14ac:dyDescent="0.15">
      <c r="A49" s="48"/>
      <c r="B49" s="1197"/>
      <c r="C49" s="1198"/>
      <c r="D49" s="62"/>
      <c r="E49" s="1189" t="s">
        <v>16</v>
      </c>
      <c r="F49" s="1189"/>
      <c r="G49" s="1189"/>
      <c r="H49" s="1189"/>
      <c r="I49" s="1189"/>
      <c r="J49" s="1190"/>
      <c r="K49" s="63">
        <v>532</v>
      </c>
      <c r="L49" s="64">
        <v>364</v>
      </c>
      <c r="M49" s="64">
        <v>225</v>
      </c>
      <c r="N49" s="64">
        <v>228</v>
      </c>
      <c r="O49" s="65">
        <v>241</v>
      </c>
      <c r="P49" s="48"/>
      <c r="Q49" s="48"/>
      <c r="R49" s="48"/>
      <c r="S49" s="48"/>
      <c r="T49" s="48"/>
      <c r="U49" s="48"/>
    </row>
    <row r="50" spans="1:21" ht="30.75" customHeight="1" x14ac:dyDescent="0.15">
      <c r="A50" s="48"/>
      <c r="B50" s="1197"/>
      <c r="C50" s="1198"/>
      <c r="D50" s="62"/>
      <c r="E50" s="1189" t="s">
        <v>17</v>
      </c>
      <c r="F50" s="1189"/>
      <c r="G50" s="1189"/>
      <c r="H50" s="1189"/>
      <c r="I50" s="1189"/>
      <c r="J50" s="1190"/>
      <c r="K50" s="63">
        <v>67</v>
      </c>
      <c r="L50" s="64">
        <v>66</v>
      </c>
      <c r="M50" s="64">
        <v>65</v>
      </c>
      <c r="N50" s="64">
        <v>64</v>
      </c>
      <c r="O50" s="65">
        <v>12</v>
      </c>
      <c r="P50" s="48"/>
      <c r="Q50" s="48"/>
      <c r="R50" s="48"/>
      <c r="S50" s="48"/>
      <c r="T50" s="48"/>
      <c r="U50" s="48"/>
    </row>
    <row r="51" spans="1:21" ht="30.75" customHeight="1" x14ac:dyDescent="0.15">
      <c r="A51" s="48"/>
      <c r="B51" s="1199"/>
      <c r="C51" s="1200"/>
      <c r="D51" s="66"/>
      <c r="E51" s="1189" t="s">
        <v>18</v>
      </c>
      <c r="F51" s="1189"/>
      <c r="G51" s="1189"/>
      <c r="H51" s="1189"/>
      <c r="I51" s="1189"/>
      <c r="J51" s="1190"/>
      <c r="K51" s="63" t="s">
        <v>486</v>
      </c>
      <c r="L51" s="64" t="s">
        <v>486</v>
      </c>
      <c r="M51" s="64" t="s">
        <v>486</v>
      </c>
      <c r="N51" s="64" t="s">
        <v>486</v>
      </c>
      <c r="O51" s="65" t="s">
        <v>486</v>
      </c>
      <c r="P51" s="48"/>
      <c r="Q51" s="48"/>
      <c r="R51" s="48"/>
      <c r="S51" s="48"/>
      <c r="T51" s="48"/>
      <c r="U51" s="48"/>
    </row>
    <row r="52" spans="1:21" ht="30.75" customHeight="1" x14ac:dyDescent="0.15">
      <c r="A52" s="48"/>
      <c r="B52" s="1187" t="s">
        <v>19</v>
      </c>
      <c r="C52" s="1188"/>
      <c r="D52" s="66"/>
      <c r="E52" s="1189" t="s">
        <v>20</v>
      </c>
      <c r="F52" s="1189"/>
      <c r="G52" s="1189"/>
      <c r="H52" s="1189"/>
      <c r="I52" s="1189"/>
      <c r="J52" s="1190"/>
      <c r="K52" s="63">
        <v>1784</v>
      </c>
      <c r="L52" s="64">
        <v>1721</v>
      </c>
      <c r="M52" s="64">
        <v>1744</v>
      </c>
      <c r="N52" s="64">
        <v>1650</v>
      </c>
      <c r="O52" s="65">
        <v>1730</v>
      </c>
      <c r="P52" s="48"/>
      <c r="Q52" s="48"/>
      <c r="R52" s="48"/>
      <c r="S52" s="48"/>
      <c r="T52" s="48"/>
      <c r="U52" s="48"/>
    </row>
    <row r="53" spans="1:21" ht="30.75" customHeight="1" thickBot="1" x14ac:dyDescent="0.2">
      <c r="A53" s="48"/>
      <c r="B53" s="1191" t="s">
        <v>21</v>
      </c>
      <c r="C53" s="1192"/>
      <c r="D53" s="67"/>
      <c r="E53" s="1193" t="s">
        <v>22</v>
      </c>
      <c r="F53" s="1193"/>
      <c r="G53" s="1193"/>
      <c r="H53" s="1193"/>
      <c r="I53" s="1193"/>
      <c r="J53" s="1194"/>
      <c r="K53" s="68">
        <v>60</v>
      </c>
      <c r="L53" s="69">
        <v>-35</v>
      </c>
      <c r="M53" s="69">
        <v>-213</v>
      </c>
      <c r="N53" s="69">
        <v>-291</v>
      </c>
      <c r="O53" s="70">
        <v>-349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525</v>
      </c>
      <c r="J40" s="79" t="s">
        <v>526</v>
      </c>
      <c r="K40" s="79" t="s">
        <v>527</v>
      </c>
      <c r="L40" s="79" t="s">
        <v>528</v>
      </c>
      <c r="M40" s="80" t="s">
        <v>529</v>
      </c>
    </row>
    <row r="41" spans="2:13" ht="27.75" customHeight="1" x14ac:dyDescent="0.15">
      <c r="B41" s="1215" t="s">
        <v>24</v>
      </c>
      <c r="C41" s="1216"/>
      <c r="D41" s="81"/>
      <c r="E41" s="1217" t="s">
        <v>25</v>
      </c>
      <c r="F41" s="1217"/>
      <c r="G41" s="1217"/>
      <c r="H41" s="1218"/>
      <c r="I41" s="82">
        <v>8730</v>
      </c>
      <c r="J41" s="83">
        <v>8261</v>
      </c>
      <c r="K41" s="83">
        <v>7751</v>
      </c>
      <c r="L41" s="83">
        <v>7612</v>
      </c>
      <c r="M41" s="84">
        <v>7258</v>
      </c>
    </row>
    <row r="42" spans="2:13" ht="27.75" customHeight="1" x14ac:dyDescent="0.15">
      <c r="B42" s="1205"/>
      <c r="C42" s="1206"/>
      <c r="D42" s="85"/>
      <c r="E42" s="1209" t="s">
        <v>26</v>
      </c>
      <c r="F42" s="1209"/>
      <c r="G42" s="1209"/>
      <c r="H42" s="1210"/>
      <c r="I42" s="86">
        <v>1288</v>
      </c>
      <c r="J42" s="87">
        <v>1447</v>
      </c>
      <c r="K42" s="87">
        <v>1160</v>
      </c>
      <c r="L42" s="87">
        <v>1096</v>
      </c>
      <c r="M42" s="88">
        <v>1075</v>
      </c>
    </row>
    <row r="43" spans="2:13" ht="27.75" customHeight="1" x14ac:dyDescent="0.15">
      <c r="B43" s="1205"/>
      <c r="C43" s="1206"/>
      <c r="D43" s="85"/>
      <c r="E43" s="1209" t="s">
        <v>27</v>
      </c>
      <c r="F43" s="1209"/>
      <c r="G43" s="1209"/>
      <c r="H43" s="1210"/>
      <c r="I43" s="86">
        <v>1289</v>
      </c>
      <c r="J43" s="87">
        <v>1151</v>
      </c>
      <c r="K43" s="87">
        <v>1352</v>
      </c>
      <c r="L43" s="87">
        <v>1710</v>
      </c>
      <c r="M43" s="88">
        <v>2059</v>
      </c>
    </row>
    <row r="44" spans="2:13" ht="27.75" customHeight="1" x14ac:dyDescent="0.15">
      <c r="B44" s="1205"/>
      <c r="C44" s="1206"/>
      <c r="D44" s="85"/>
      <c r="E44" s="1209" t="s">
        <v>28</v>
      </c>
      <c r="F44" s="1209"/>
      <c r="G44" s="1209"/>
      <c r="H44" s="1210"/>
      <c r="I44" s="86">
        <v>3703</v>
      </c>
      <c r="J44" s="87">
        <v>3525</v>
      </c>
      <c r="K44" s="87">
        <v>3357</v>
      </c>
      <c r="L44" s="87">
        <v>3396</v>
      </c>
      <c r="M44" s="88">
        <v>3217</v>
      </c>
    </row>
    <row r="45" spans="2:13" ht="27.75" customHeight="1" x14ac:dyDescent="0.15">
      <c r="B45" s="1205"/>
      <c r="C45" s="1206"/>
      <c r="D45" s="85"/>
      <c r="E45" s="1209" t="s">
        <v>29</v>
      </c>
      <c r="F45" s="1209"/>
      <c r="G45" s="1209"/>
      <c r="H45" s="1210"/>
      <c r="I45" s="86">
        <v>3861</v>
      </c>
      <c r="J45" s="87">
        <v>3717</v>
      </c>
      <c r="K45" s="87">
        <v>3608</v>
      </c>
      <c r="L45" s="87">
        <v>3549</v>
      </c>
      <c r="M45" s="88">
        <v>3529</v>
      </c>
    </row>
    <row r="46" spans="2:13" ht="27.75" customHeight="1" x14ac:dyDescent="0.15">
      <c r="B46" s="1205"/>
      <c r="C46" s="1206"/>
      <c r="D46" s="89"/>
      <c r="E46" s="1209" t="s">
        <v>30</v>
      </c>
      <c r="F46" s="1209"/>
      <c r="G46" s="1209"/>
      <c r="H46" s="1210"/>
      <c r="I46" s="86" t="s">
        <v>486</v>
      </c>
      <c r="J46" s="87" t="s">
        <v>486</v>
      </c>
      <c r="K46" s="87" t="s">
        <v>486</v>
      </c>
      <c r="L46" s="87" t="s">
        <v>486</v>
      </c>
      <c r="M46" s="88" t="s">
        <v>486</v>
      </c>
    </row>
    <row r="47" spans="2:13" ht="27.75" customHeight="1" x14ac:dyDescent="0.15">
      <c r="B47" s="1205"/>
      <c r="C47" s="1206"/>
      <c r="D47" s="90"/>
      <c r="E47" s="1219" t="s">
        <v>31</v>
      </c>
      <c r="F47" s="1220"/>
      <c r="G47" s="1220"/>
      <c r="H47" s="1221"/>
      <c r="I47" s="86" t="s">
        <v>486</v>
      </c>
      <c r="J47" s="87" t="s">
        <v>486</v>
      </c>
      <c r="K47" s="87" t="s">
        <v>486</v>
      </c>
      <c r="L47" s="87" t="s">
        <v>486</v>
      </c>
      <c r="M47" s="88" t="s">
        <v>486</v>
      </c>
    </row>
    <row r="48" spans="2:13" ht="27.75" customHeight="1" x14ac:dyDescent="0.15">
      <c r="B48" s="1205"/>
      <c r="C48" s="1206"/>
      <c r="D48" s="85"/>
      <c r="E48" s="1209" t="s">
        <v>32</v>
      </c>
      <c r="F48" s="1209"/>
      <c r="G48" s="1209"/>
      <c r="H48" s="1210"/>
      <c r="I48" s="86" t="s">
        <v>486</v>
      </c>
      <c r="J48" s="87" t="s">
        <v>486</v>
      </c>
      <c r="K48" s="87" t="s">
        <v>486</v>
      </c>
      <c r="L48" s="87" t="s">
        <v>486</v>
      </c>
      <c r="M48" s="88" t="s">
        <v>486</v>
      </c>
    </row>
    <row r="49" spans="2:13" ht="27.75" customHeight="1" x14ac:dyDescent="0.15">
      <c r="B49" s="1207"/>
      <c r="C49" s="1208"/>
      <c r="D49" s="85"/>
      <c r="E49" s="1209" t="s">
        <v>33</v>
      </c>
      <c r="F49" s="1209"/>
      <c r="G49" s="1209"/>
      <c r="H49" s="1210"/>
      <c r="I49" s="86" t="s">
        <v>486</v>
      </c>
      <c r="J49" s="87" t="s">
        <v>486</v>
      </c>
      <c r="K49" s="87" t="s">
        <v>486</v>
      </c>
      <c r="L49" s="87" t="s">
        <v>486</v>
      </c>
      <c r="M49" s="88" t="s">
        <v>486</v>
      </c>
    </row>
    <row r="50" spans="2:13" ht="27.75" customHeight="1" x14ac:dyDescent="0.15">
      <c r="B50" s="1203" t="s">
        <v>34</v>
      </c>
      <c r="C50" s="1204"/>
      <c r="D50" s="91"/>
      <c r="E50" s="1209" t="s">
        <v>35</v>
      </c>
      <c r="F50" s="1209"/>
      <c r="G50" s="1209"/>
      <c r="H50" s="1210"/>
      <c r="I50" s="86">
        <v>5362</v>
      </c>
      <c r="J50" s="87">
        <v>4655</v>
      </c>
      <c r="K50" s="87">
        <v>5247</v>
      </c>
      <c r="L50" s="87">
        <v>5361</v>
      </c>
      <c r="M50" s="88">
        <v>6018</v>
      </c>
    </row>
    <row r="51" spans="2:13" ht="27.75" customHeight="1" x14ac:dyDescent="0.15">
      <c r="B51" s="1205"/>
      <c r="C51" s="1206"/>
      <c r="D51" s="85"/>
      <c r="E51" s="1209" t="s">
        <v>36</v>
      </c>
      <c r="F51" s="1209"/>
      <c r="G51" s="1209"/>
      <c r="H51" s="1210"/>
      <c r="I51" s="86">
        <v>4095</v>
      </c>
      <c r="J51" s="87">
        <v>3868</v>
      </c>
      <c r="K51" s="87">
        <v>3638</v>
      </c>
      <c r="L51" s="87">
        <v>3550</v>
      </c>
      <c r="M51" s="88">
        <v>3611</v>
      </c>
    </row>
    <row r="52" spans="2:13" ht="27.75" customHeight="1" x14ac:dyDescent="0.15">
      <c r="B52" s="1207"/>
      <c r="C52" s="1208"/>
      <c r="D52" s="85"/>
      <c r="E52" s="1209" t="s">
        <v>37</v>
      </c>
      <c r="F52" s="1209"/>
      <c r="G52" s="1209"/>
      <c r="H52" s="1210"/>
      <c r="I52" s="86">
        <v>13605</v>
      </c>
      <c r="J52" s="87">
        <v>13689</v>
      </c>
      <c r="K52" s="87">
        <v>13657</v>
      </c>
      <c r="L52" s="87">
        <v>13754</v>
      </c>
      <c r="M52" s="88">
        <v>13511</v>
      </c>
    </row>
    <row r="53" spans="2:13" ht="27.75" customHeight="1" thickBot="1" x14ac:dyDescent="0.2">
      <c r="B53" s="1211" t="s">
        <v>38</v>
      </c>
      <c r="C53" s="1212"/>
      <c r="D53" s="92"/>
      <c r="E53" s="1213" t="s">
        <v>39</v>
      </c>
      <c r="F53" s="1213"/>
      <c r="G53" s="1213"/>
      <c r="H53" s="1214"/>
      <c r="I53" s="93">
        <v>-4191</v>
      </c>
      <c r="J53" s="94">
        <v>-4110</v>
      </c>
      <c r="K53" s="94">
        <v>-5315</v>
      </c>
      <c r="L53" s="94">
        <v>-5302</v>
      </c>
      <c r="M53" s="95">
        <v>-6002</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5" zoomScaleNormal="55" zoomScaleSheetLayoutView="55" workbookViewId="0">
      <selection activeCell="G43" sqref="G43:O47"/>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567</v>
      </c>
    </row>
    <row r="11" spans="1:51" s="370"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567</v>
      </c>
    </row>
    <row r="13" spans="1:51" s="370"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x14ac:dyDescent="0.15">
      <c r="P19" s="246"/>
      <c r="Q19" s="246"/>
    </row>
    <row r="20" spans="1:259"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6"/>
      <c r="C40" s="246"/>
      <c r="D40" s="246"/>
      <c r="E40" s="246"/>
      <c r="F40" s="246"/>
      <c r="G40" s="246"/>
      <c r="H40" s="246"/>
      <c r="I40" s="246"/>
      <c r="J40" s="246"/>
      <c r="K40" s="246"/>
      <c r="L40" s="246"/>
      <c r="M40" s="246"/>
      <c r="N40" s="246"/>
      <c r="O40" s="246"/>
      <c r="P40" s="356"/>
      <c r="Q40" s="246"/>
    </row>
    <row r="41" spans="2:17" ht="17.25" x14ac:dyDescent="0.15">
      <c r="B41" s="247" t="s">
        <v>566</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5" t="s">
        <v>562</v>
      </c>
      <c r="I42" s="354"/>
      <c r="J42" s="354"/>
      <c r="K42" s="354"/>
      <c r="L42" s="246"/>
      <c r="M42" s="246"/>
      <c r="N42" s="246"/>
      <c r="O42" s="246"/>
    </row>
    <row r="43" spans="2:17" x14ac:dyDescent="0.15">
      <c r="B43" s="250"/>
      <c r="C43" s="246"/>
      <c r="D43" s="246"/>
      <c r="E43" s="246"/>
      <c r="F43" s="246"/>
      <c r="G43" s="1236" t="s">
        <v>568</v>
      </c>
      <c r="H43" s="1237"/>
      <c r="I43" s="1237"/>
      <c r="J43" s="1237"/>
      <c r="K43" s="1237"/>
      <c r="L43" s="1237"/>
      <c r="M43" s="1237"/>
      <c r="N43" s="1237"/>
      <c r="O43" s="1238"/>
    </row>
    <row r="44" spans="2:17" x14ac:dyDescent="0.15">
      <c r="B44" s="250"/>
      <c r="C44" s="246"/>
      <c r="D44" s="246"/>
      <c r="E44" s="246"/>
      <c r="F44" s="246"/>
      <c r="G44" s="1239"/>
      <c r="H44" s="1240"/>
      <c r="I44" s="1240"/>
      <c r="J44" s="1240"/>
      <c r="K44" s="1240"/>
      <c r="L44" s="1240"/>
      <c r="M44" s="1240"/>
      <c r="N44" s="1240"/>
      <c r="O44" s="1241"/>
    </row>
    <row r="45" spans="2:17" x14ac:dyDescent="0.15">
      <c r="B45" s="250"/>
      <c r="C45" s="246"/>
      <c r="D45" s="246"/>
      <c r="E45" s="246"/>
      <c r="F45" s="246"/>
      <c r="G45" s="1239"/>
      <c r="H45" s="1240"/>
      <c r="I45" s="1240"/>
      <c r="J45" s="1240"/>
      <c r="K45" s="1240"/>
      <c r="L45" s="1240"/>
      <c r="M45" s="1240"/>
      <c r="N45" s="1240"/>
      <c r="O45" s="1241"/>
    </row>
    <row r="46" spans="2:17" x14ac:dyDescent="0.15">
      <c r="B46" s="250"/>
      <c r="C46" s="246"/>
      <c r="D46" s="246"/>
      <c r="E46" s="246"/>
      <c r="F46" s="246"/>
      <c r="G46" s="1239"/>
      <c r="H46" s="1240"/>
      <c r="I46" s="1240"/>
      <c r="J46" s="1240"/>
      <c r="K46" s="1240"/>
      <c r="L46" s="1240"/>
      <c r="M46" s="1240"/>
      <c r="N46" s="1240"/>
      <c r="O46" s="1241"/>
    </row>
    <row r="47" spans="2:17" x14ac:dyDescent="0.15">
      <c r="B47" s="250"/>
      <c r="C47" s="246"/>
      <c r="D47" s="246"/>
      <c r="E47" s="246"/>
      <c r="F47" s="246"/>
      <c r="G47" s="1242"/>
      <c r="H47" s="1243"/>
      <c r="I47" s="1243"/>
      <c r="J47" s="1243"/>
      <c r="K47" s="1243"/>
      <c r="L47" s="1243"/>
      <c r="M47" s="1243"/>
      <c r="N47" s="1243"/>
      <c r="O47" s="1244"/>
    </row>
    <row r="48" spans="2:17" x14ac:dyDescent="0.15">
      <c r="B48" s="250"/>
      <c r="C48" s="246"/>
      <c r="D48" s="246"/>
      <c r="E48" s="246"/>
      <c r="F48" s="246"/>
      <c r="G48" s="246"/>
      <c r="H48" s="365"/>
      <c r="I48" s="365"/>
      <c r="J48" s="365"/>
    </row>
    <row r="49" spans="1:17" x14ac:dyDescent="0.15">
      <c r="B49" s="250"/>
      <c r="C49" s="246"/>
      <c r="D49" s="246"/>
      <c r="E49" s="246"/>
      <c r="F49" s="246"/>
      <c r="G49" s="245" t="s">
        <v>565</v>
      </c>
    </row>
    <row r="50" spans="1:17" x14ac:dyDescent="0.15">
      <c r="B50" s="250"/>
      <c r="C50" s="246"/>
      <c r="D50" s="246"/>
      <c r="E50" s="246"/>
      <c r="F50" s="246"/>
      <c r="G50" s="1245"/>
      <c r="H50" s="1246"/>
      <c r="I50" s="1246"/>
      <c r="J50" s="1247"/>
      <c r="K50" s="347" t="s">
        <v>525</v>
      </c>
      <c r="L50" s="347" t="s">
        <v>526</v>
      </c>
      <c r="M50" s="347" t="s">
        <v>527</v>
      </c>
      <c r="N50" s="347" t="s">
        <v>528</v>
      </c>
      <c r="O50" s="347" t="s">
        <v>529</v>
      </c>
    </row>
    <row r="51" spans="1:17" x14ac:dyDescent="0.15">
      <c r="B51" s="250"/>
      <c r="C51" s="246"/>
      <c r="D51" s="246"/>
      <c r="E51" s="246"/>
      <c r="F51" s="246"/>
      <c r="G51" s="1248" t="s">
        <v>560</v>
      </c>
      <c r="H51" s="1249"/>
      <c r="I51" s="1254" t="s">
        <v>558</v>
      </c>
      <c r="J51" s="1254"/>
      <c r="K51" s="1257"/>
      <c r="L51" s="1257"/>
      <c r="M51" s="1257"/>
      <c r="N51" s="1222"/>
      <c r="O51" s="1222"/>
    </row>
    <row r="52" spans="1:17" x14ac:dyDescent="0.15">
      <c r="B52" s="250"/>
      <c r="C52" s="246"/>
      <c r="D52" s="246"/>
      <c r="E52" s="246"/>
      <c r="F52" s="246"/>
      <c r="G52" s="1250"/>
      <c r="H52" s="1251"/>
      <c r="I52" s="1255"/>
      <c r="J52" s="1255"/>
      <c r="K52" s="1222"/>
      <c r="L52" s="1222"/>
      <c r="M52" s="1222"/>
      <c r="N52" s="1222"/>
      <c r="O52" s="1222"/>
    </row>
    <row r="53" spans="1:17" x14ac:dyDescent="0.15">
      <c r="A53" s="357"/>
      <c r="B53" s="250"/>
      <c r="C53" s="246"/>
      <c r="D53" s="246"/>
      <c r="E53" s="246"/>
      <c r="F53" s="246"/>
      <c r="G53" s="1250"/>
      <c r="H53" s="1251"/>
      <c r="I53" s="1234" t="s">
        <v>564</v>
      </c>
      <c r="J53" s="1234"/>
      <c r="K53" s="1256"/>
      <c r="L53" s="1256"/>
      <c r="M53" s="1256"/>
      <c r="N53" s="1226">
        <v>62.7</v>
      </c>
      <c r="O53" s="1226">
        <v>62.7</v>
      </c>
    </row>
    <row r="54" spans="1:17" x14ac:dyDescent="0.15">
      <c r="A54" s="357"/>
      <c r="B54" s="250"/>
      <c r="C54" s="246"/>
      <c r="D54" s="246"/>
      <c r="E54" s="246"/>
      <c r="F54" s="246"/>
      <c r="G54" s="1252"/>
      <c r="H54" s="1253"/>
      <c r="I54" s="1234"/>
      <c r="J54" s="1234"/>
      <c r="K54" s="1227"/>
      <c r="L54" s="1227"/>
      <c r="M54" s="1227"/>
      <c r="N54" s="1227"/>
      <c r="O54" s="1227"/>
    </row>
    <row r="55" spans="1:17" x14ac:dyDescent="0.15">
      <c r="A55" s="357"/>
      <c r="B55" s="250"/>
      <c r="C55" s="246"/>
      <c r="D55" s="246"/>
      <c r="E55" s="246"/>
      <c r="F55" s="246"/>
      <c r="G55" s="1228" t="s">
        <v>559</v>
      </c>
      <c r="H55" s="1229"/>
      <c r="I55" s="1234" t="s">
        <v>558</v>
      </c>
      <c r="J55" s="1234"/>
      <c r="K55" s="1257"/>
      <c r="L55" s="1257"/>
      <c r="M55" s="1257"/>
      <c r="N55" s="1222">
        <v>33.6</v>
      </c>
      <c r="O55" s="1222">
        <v>35.299999999999997</v>
      </c>
    </row>
    <row r="56" spans="1:17" x14ac:dyDescent="0.15">
      <c r="A56" s="357"/>
      <c r="B56" s="250"/>
      <c r="C56" s="246"/>
      <c r="D56" s="246"/>
      <c r="E56" s="246"/>
      <c r="F56" s="246"/>
      <c r="G56" s="1230"/>
      <c r="H56" s="1231"/>
      <c r="I56" s="1234"/>
      <c r="J56" s="1234"/>
      <c r="K56" s="1222"/>
      <c r="L56" s="1222"/>
      <c r="M56" s="1222"/>
      <c r="N56" s="1222"/>
      <c r="O56" s="1222"/>
    </row>
    <row r="57" spans="1:17" s="357" customFormat="1" x14ac:dyDescent="0.15">
      <c r="B57" s="358"/>
      <c r="C57" s="354"/>
      <c r="D57" s="354"/>
      <c r="E57" s="354"/>
      <c r="F57" s="354"/>
      <c r="G57" s="1230"/>
      <c r="H57" s="1231"/>
      <c r="I57" s="1224" t="s">
        <v>564</v>
      </c>
      <c r="J57" s="1224"/>
      <c r="K57" s="1256"/>
      <c r="L57" s="1256"/>
      <c r="M57" s="1256"/>
      <c r="N57" s="1226">
        <v>56.8</v>
      </c>
      <c r="O57" s="1226">
        <v>52.3</v>
      </c>
      <c r="P57" s="363"/>
      <c r="Q57" s="358"/>
    </row>
    <row r="58" spans="1:17" s="357" customFormat="1" x14ac:dyDescent="0.15">
      <c r="A58" s="245"/>
      <c r="B58" s="358"/>
      <c r="C58" s="354"/>
      <c r="D58" s="354"/>
      <c r="E58" s="354"/>
      <c r="F58" s="354"/>
      <c r="G58" s="1232"/>
      <c r="H58" s="1233"/>
      <c r="I58" s="1224"/>
      <c r="J58" s="1224"/>
      <c r="K58" s="1227"/>
      <c r="L58" s="1227"/>
      <c r="M58" s="1227"/>
      <c r="N58" s="1227"/>
      <c r="O58" s="1227"/>
      <c r="P58" s="363"/>
      <c r="Q58" s="358"/>
    </row>
    <row r="59" spans="1:17" s="357" customFormat="1" x14ac:dyDescent="0.15">
      <c r="A59" s="245"/>
      <c r="B59" s="358"/>
      <c r="C59" s="354"/>
      <c r="D59" s="354"/>
      <c r="E59" s="354"/>
      <c r="F59" s="354"/>
      <c r="G59" s="354"/>
      <c r="H59" s="354"/>
      <c r="I59" s="354"/>
      <c r="J59" s="354"/>
      <c r="K59" s="364"/>
      <c r="L59" s="364"/>
      <c r="M59" s="364"/>
      <c r="N59" s="364"/>
      <c r="O59" s="364"/>
      <c r="P59" s="363"/>
      <c r="Q59" s="358"/>
    </row>
    <row r="60" spans="1:17" s="357" customFormat="1" x14ac:dyDescent="0.15">
      <c r="A60" s="245"/>
      <c r="B60" s="358"/>
      <c r="C60" s="354"/>
      <c r="D60" s="354"/>
      <c r="E60" s="354"/>
      <c r="F60" s="354"/>
      <c r="G60" s="354"/>
      <c r="H60" s="354"/>
      <c r="I60" s="354"/>
      <c r="J60" s="354"/>
      <c r="K60" s="364"/>
      <c r="L60" s="364"/>
      <c r="M60" s="364"/>
      <c r="N60" s="364"/>
      <c r="O60" s="364"/>
      <c r="P60" s="363"/>
      <c r="Q60" s="358"/>
    </row>
    <row r="61" spans="1:17" s="357" customFormat="1" x14ac:dyDescent="0.15">
      <c r="A61" s="245"/>
      <c r="B61" s="362"/>
      <c r="C61" s="361"/>
      <c r="D61" s="361"/>
      <c r="E61" s="361"/>
      <c r="F61" s="361"/>
      <c r="G61" s="361"/>
      <c r="H61" s="361"/>
      <c r="I61" s="361"/>
      <c r="J61" s="361"/>
      <c r="K61" s="361"/>
      <c r="L61" s="361"/>
      <c r="M61" s="360"/>
      <c r="N61" s="360"/>
      <c r="O61" s="360"/>
      <c r="P61" s="359"/>
      <c r="Q61" s="358"/>
    </row>
    <row r="62" spans="1:17" x14ac:dyDescent="0.15">
      <c r="B62" s="356"/>
      <c r="C62" s="356"/>
      <c r="D62" s="356"/>
      <c r="E62" s="356"/>
      <c r="F62" s="356"/>
      <c r="G62" s="356"/>
      <c r="H62" s="356"/>
      <c r="I62" s="356"/>
      <c r="J62" s="356"/>
      <c r="K62" s="356"/>
      <c r="L62" s="356"/>
      <c r="M62" s="356"/>
      <c r="N62" s="356"/>
      <c r="O62" s="356"/>
      <c r="P62" s="356"/>
      <c r="Q62" s="246"/>
    </row>
    <row r="63" spans="1:17" ht="17.25" x14ac:dyDescent="0.15">
      <c r="B63" s="309" t="s">
        <v>563</v>
      </c>
      <c r="C63" s="246"/>
      <c r="D63" s="246"/>
      <c r="E63" s="246"/>
      <c r="F63" s="246"/>
      <c r="G63" s="246"/>
      <c r="H63" s="246"/>
      <c r="I63" s="246"/>
      <c r="J63" s="246"/>
      <c r="K63" s="246"/>
      <c r="L63" s="246"/>
      <c r="M63" s="246"/>
      <c r="N63" s="246"/>
      <c r="O63" s="246"/>
    </row>
    <row r="64" spans="1:17" x14ac:dyDescent="0.15">
      <c r="B64" s="250"/>
      <c r="C64" s="246"/>
      <c r="D64" s="246"/>
      <c r="E64" s="246"/>
      <c r="F64" s="246"/>
      <c r="G64" s="355" t="s">
        <v>562</v>
      </c>
      <c r="I64" s="354"/>
      <c r="J64" s="354"/>
      <c r="K64" s="354"/>
      <c r="L64" s="246"/>
      <c r="M64" s="246"/>
      <c r="N64" s="246"/>
      <c r="O64" s="246"/>
    </row>
    <row r="65" spans="2:30" x14ac:dyDescent="0.15">
      <c r="B65" s="250"/>
      <c r="C65" s="246"/>
      <c r="D65" s="246"/>
      <c r="E65" s="246"/>
      <c r="F65" s="246"/>
      <c r="G65" s="1236" t="s">
        <v>569</v>
      </c>
      <c r="H65" s="1237"/>
      <c r="I65" s="1237"/>
      <c r="J65" s="1237"/>
      <c r="K65" s="1237"/>
      <c r="L65" s="1237"/>
      <c r="M65" s="1237"/>
      <c r="N65" s="1237"/>
      <c r="O65" s="1238"/>
    </row>
    <row r="66" spans="2:30" x14ac:dyDescent="0.15">
      <c r="B66" s="250"/>
      <c r="C66" s="246"/>
      <c r="D66" s="246"/>
      <c r="E66" s="246"/>
      <c r="F66" s="246"/>
      <c r="G66" s="1239"/>
      <c r="H66" s="1240"/>
      <c r="I66" s="1240"/>
      <c r="J66" s="1240"/>
      <c r="K66" s="1240"/>
      <c r="L66" s="1240"/>
      <c r="M66" s="1240"/>
      <c r="N66" s="1240"/>
      <c r="O66" s="1241"/>
    </row>
    <row r="67" spans="2:30" x14ac:dyDescent="0.15">
      <c r="B67" s="250"/>
      <c r="C67" s="246"/>
      <c r="D67" s="246"/>
      <c r="E67" s="246"/>
      <c r="F67" s="246"/>
      <c r="G67" s="1239"/>
      <c r="H67" s="1240"/>
      <c r="I67" s="1240"/>
      <c r="J67" s="1240"/>
      <c r="K67" s="1240"/>
      <c r="L67" s="1240"/>
      <c r="M67" s="1240"/>
      <c r="N67" s="1240"/>
      <c r="O67" s="1241"/>
    </row>
    <row r="68" spans="2:30" x14ac:dyDescent="0.15">
      <c r="B68" s="250"/>
      <c r="C68" s="246"/>
      <c r="D68" s="246"/>
      <c r="E68" s="246"/>
      <c r="F68" s="246"/>
      <c r="G68" s="1239"/>
      <c r="H68" s="1240"/>
      <c r="I68" s="1240"/>
      <c r="J68" s="1240"/>
      <c r="K68" s="1240"/>
      <c r="L68" s="1240"/>
      <c r="M68" s="1240"/>
      <c r="N68" s="1240"/>
      <c r="O68" s="1241"/>
    </row>
    <row r="69" spans="2:30" x14ac:dyDescent="0.15">
      <c r="B69" s="250"/>
      <c r="C69" s="246"/>
      <c r="D69" s="246"/>
      <c r="E69" s="246"/>
      <c r="F69" s="246"/>
      <c r="G69" s="1242"/>
      <c r="H69" s="1243"/>
      <c r="I69" s="1243"/>
      <c r="J69" s="1243"/>
      <c r="K69" s="1243"/>
      <c r="L69" s="1243"/>
      <c r="M69" s="1243"/>
      <c r="N69" s="1243"/>
      <c r="O69" s="1244"/>
    </row>
    <row r="70" spans="2:30" x14ac:dyDescent="0.15">
      <c r="B70" s="250"/>
      <c r="C70" s="246"/>
      <c r="D70" s="246"/>
      <c r="E70" s="246"/>
      <c r="F70" s="246"/>
      <c r="G70" s="246"/>
      <c r="H70" s="353"/>
      <c r="I70" s="353"/>
      <c r="J70" s="350"/>
      <c r="K70" s="350"/>
      <c r="L70" s="349"/>
      <c r="M70" s="350"/>
      <c r="N70" s="349"/>
      <c r="O70" s="348"/>
    </row>
    <row r="71" spans="2:30" x14ac:dyDescent="0.15">
      <c r="B71" s="250"/>
      <c r="C71" s="246"/>
      <c r="D71" s="246"/>
      <c r="E71" s="246"/>
      <c r="F71" s="246"/>
      <c r="G71" s="352" t="s">
        <v>561</v>
      </c>
      <c r="I71" s="351"/>
      <c r="J71" s="350"/>
      <c r="K71" s="350"/>
      <c r="L71" s="349"/>
      <c r="M71" s="350"/>
      <c r="N71" s="349"/>
      <c r="O71" s="348"/>
    </row>
    <row r="72" spans="2:30" x14ac:dyDescent="0.15">
      <c r="B72" s="250"/>
      <c r="C72" s="246"/>
      <c r="D72" s="246"/>
      <c r="E72" s="246"/>
      <c r="F72" s="246"/>
      <c r="G72" s="1245"/>
      <c r="H72" s="1246"/>
      <c r="I72" s="1246"/>
      <c r="J72" s="1247"/>
      <c r="K72" s="347" t="s">
        <v>525</v>
      </c>
      <c r="L72" s="347" t="s">
        <v>526</v>
      </c>
      <c r="M72" s="347" t="s">
        <v>527</v>
      </c>
      <c r="N72" s="347" t="s">
        <v>528</v>
      </c>
      <c r="O72" s="347" t="s">
        <v>529</v>
      </c>
    </row>
    <row r="73" spans="2:30" x14ac:dyDescent="0.15">
      <c r="B73" s="250"/>
      <c r="C73" s="246"/>
      <c r="D73" s="246"/>
      <c r="E73" s="246"/>
      <c r="F73" s="246"/>
      <c r="G73" s="1248" t="s">
        <v>560</v>
      </c>
      <c r="H73" s="1249"/>
      <c r="I73" s="1254" t="s">
        <v>558</v>
      </c>
      <c r="J73" s="1254"/>
      <c r="K73" s="1235"/>
      <c r="L73" s="1235"/>
      <c r="M73" s="1222"/>
      <c r="N73" s="1222"/>
      <c r="O73" s="1222"/>
      <c r="S73" s="245">
        <v>9.9</v>
      </c>
    </row>
    <row r="74" spans="2:30" x14ac:dyDescent="0.15">
      <c r="B74" s="250"/>
      <c r="C74" s="246"/>
      <c r="D74" s="246"/>
      <c r="E74" s="246"/>
      <c r="F74" s="246"/>
      <c r="G74" s="1250"/>
      <c r="H74" s="1251"/>
      <c r="I74" s="1255"/>
      <c r="J74" s="1255"/>
      <c r="K74" s="1235"/>
      <c r="L74" s="1235"/>
      <c r="M74" s="1222"/>
      <c r="N74" s="1222"/>
      <c r="O74" s="1222"/>
    </row>
    <row r="75" spans="2:30" x14ac:dyDescent="0.15">
      <c r="B75" s="250"/>
      <c r="C75" s="246"/>
      <c r="D75" s="246"/>
      <c r="E75" s="246"/>
      <c r="F75" s="246"/>
      <c r="G75" s="1250"/>
      <c r="H75" s="1251"/>
      <c r="I75" s="1234" t="s">
        <v>557</v>
      </c>
      <c r="J75" s="1234"/>
      <c r="K75" s="1226">
        <v>1.5</v>
      </c>
      <c r="L75" s="1226">
        <v>0.5</v>
      </c>
      <c r="M75" s="1226">
        <v>-0.6</v>
      </c>
      <c r="N75" s="1226">
        <v>-1.7</v>
      </c>
      <c r="O75" s="1226">
        <v>-2.7</v>
      </c>
      <c r="U75" s="245">
        <v>81.2</v>
      </c>
      <c r="W75" s="245">
        <v>87.2</v>
      </c>
      <c r="Y75" s="245">
        <v>99.8</v>
      </c>
      <c r="AA75" s="245">
        <v>109.5</v>
      </c>
      <c r="AC75" s="245">
        <v>115.2</v>
      </c>
    </row>
    <row r="76" spans="2:30" x14ac:dyDescent="0.15">
      <c r="B76" s="250"/>
      <c r="C76" s="246"/>
      <c r="D76" s="246"/>
      <c r="E76" s="246"/>
      <c r="F76" s="246"/>
      <c r="G76" s="1252"/>
      <c r="H76" s="1253"/>
      <c r="I76" s="1234"/>
      <c r="J76" s="1234"/>
      <c r="K76" s="1227"/>
      <c r="L76" s="1227"/>
      <c r="M76" s="1227"/>
      <c r="N76" s="1227"/>
      <c r="O76" s="1227"/>
    </row>
    <row r="77" spans="2:30" x14ac:dyDescent="0.15">
      <c r="B77" s="250"/>
      <c r="C77" s="246"/>
      <c r="D77" s="246"/>
      <c r="E77" s="246"/>
      <c r="F77" s="246"/>
      <c r="G77" s="1228" t="s">
        <v>559</v>
      </c>
      <c r="H77" s="1229"/>
      <c r="I77" s="1234" t="s">
        <v>558</v>
      </c>
      <c r="J77" s="1234"/>
      <c r="K77" s="1235">
        <v>58.2</v>
      </c>
      <c r="L77" s="1235">
        <v>50.3</v>
      </c>
      <c r="M77" s="1222">
        <v>45.9</v>
      </c>
      <c r="N77" s="1222">
        <v>33.6</v>
      </c>
      <c r="O77" s="1222">
        <v>35.299999999999997</v>
      </c>
      <c r="R77" s="245">
        <v>12.3</v>
      </c>
      <c r="T77" s="245">
        <v>11.1</v>
      </c>
    </row>
    <row r="78" spans="2:30" x14ac:dyDescent="0.15">
      <c r="B78" s="250"/>
      <c r="C78" s="246"/>
      <c r="D78" s="246"/>
      <c r="E78" s="246"/>
      <c r="F78" s="246"/>
      <c r="G78" s="1230"/>
      <c r="H78" s="1231"/>
      <c r="I78" s="1234"/>
      <c r="J78" s="1234"/>
      <c r="K78" s="1235"/>
      <c r="L78" s="1235"/>
      <c r="M78" s="1222"/>
      <c r="N78" s="1222"/>
      <c r="O78" s="1222"/>
    </row>
    <row r="79" spans="2:30" x14ac:dyDescent="0.15">
      <c r="B79" s="250"/>
      <c r="C79" s="246"/>
      <c r="D79" s="246"/>
      <c r="E79" s="246"/>
      <c r="F79" s="246"/>
      <c r="G79" s="1230"/>
      <c r="H79" s="1231"/>
      <c r="I79" s="1223" t="s">
        <v>557</v>
      </c>
      <c r="J79" s="1224"/>
      <c r="K79" s="1225">
        <v>10.3</v>
      </c>
      <c r="L79" s="1225">
        <v>9.6</v>
      </c>
      <c r="M79" s="1225">
        <v>8.8000000000000007</v>
      </c>
      <c r="N79" s="1225">
        <v>7</v>
      </c>
      <c r="O79" s="1225">
        <v>6.9</v>
      </c>
      <c r="V79" s="245">
        <v>53.5</v>
      </c>
      <c r="X79" s="245">
        <v>48.2</v>
      </c>
      <c r="Z79" s="245">
        <v>34.200000000000003</v>
      </c>
      <c r="AB79" s="245">
        <v>30.3</v>
      </c>
      <c r="AD79" s="245">
        <v>28.9</v>
      </c>
    </row>
    <row r="80" spans="2:30" x14ac:dyDescent="0.15">
      <c r="B80" s="250"/>
      <c r="C80" s="246"/>
      <c r="D80" s="246"/>
      <c r="E80" s="246"/>
      <c r="F80" s="246"/>
      <c r="G80" s="1232"/>
      <c r="H80" s="1233"/>
      <c r="I80" s="1224"/>
      <c r="J80" s="1224"/>
      <c r="K80" s="1225"/>
      <c r="L80" s="1225"/>
      <c r="M80" s="1225"/>
      <c r="N80" s="1225"/>
      <c r="O80" s="1225"/>
    </row>
    <row r="81" spans="2:17"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44"/>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election activeCell="I110" sqref="I110"/>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election activeCell="I110" sqref="I110"/>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524</v>
      </c>
      <c r="G2" s="113"/>
      <c r="H2" s="114"/>
    </row>
    <row r="3" spans="1:8" x14ac:dyDescent="0.15">
      <c r="A3" s="110" t="s">
        <v>517</v>
      </c>
      <c r="B3" s="115"/>
      <c r="C3" s="116"/>
      <c r="D3" s="117">
        <v>29386</v>
      </c>
      <c r="E3" s="118"/>
      <c r="F3" s="119">
        <v>50880</v>
      </c>
      <c r="G3" s="120"/>
      <c r="H3" s="121"/>
    </row>
    <row r="4" spans="1:8" x14ac:dyDescent="0.15">
      <c r="A4" s="122"/>
      <c r="B4" s="123"/>
      <c r="C4" s="124"/>
      <c r="D4" s="125">
        <v>21168</v>
      </c>
      <c r="E4" s="126"/>
      <c r="F4" s="127">
        <v>26879</v>
      </c>
      <c r="G4" s="128"/>
      <c r="H4" s="129"/>
    </row>
    <row r="5" spans="1:8" x14ac:dyDescent="0.15">
      <c r="A5" s="110" t="s">
        <v>519</v>
      </c>
      <c r="B5" s="115"/>
      <c r="C5" s="116"/>
      <c r="D5" s="117">
        <v>18755</v>
      </c>
      <c r="E5" s="118"/>
      <c r="F5" s="119">
        <v>63956</v>
      </c>
      <c r="G5" s="120"/>
      <c r="H5" s="121"/>
    </row>
    <row r="6" spans="1:8" x14ac:dyDescent="0.15">
      <c r="A6" s="122"/>
      <c r="B6" s="123"/>
      <c r="C6" s="124"/>
      <c r="D6" s="125">
        <v>10841</v>
      </c>
      <c r="E6" s="126"/>
      <c r="F6" s="127">
        <v>29239</v>
      </c>
      <c r="G6" s="128"/>
      <c r="H6" s="129"/>
    </row>
    <row r="7" spans="1:8" x14ac:dyDescent="0.15">
      <c r="A7" s="110" t="s">
        <v>520</v>
      </c>
      <c r="B7" s="115"/>
      <c r="C7" s="116"/>
      <c r="D7" s="117">
        <v>20368</v>
      </c>
      <c r="E7" s="118"/>
      <c r="F7" s="119">
        <v>66255</v>
      </c>
      <c r="G7" s="120"/>
      <c r="H7" s="121"/>
    </row>
    <row r="8" spans="1:8" x14ac:dyDescent="0.15">
      <c r="A8" s="122"/>
      <c r="B8" s="123"/>
      <c r="C8" s="124"/>
      <c r="D8" s="125">
        <v>17520</v>
      </c>
      <c r="E8" s="126"/>
      <c r="F8" s="127">
        <v>31822</v>
      </c>
      <c r="G8" s="128"/>
      <c r="H8" s="129"/>
    </row>
    <row r="9" spans="1:8" x14ac:dyDescent="0.15">
      <c r="A9" s="110" t="s">
        <v>521</v>
      </c>
      <c r="B9" s="115"/>
      <c r="C9" s="116"/>
      <c r="D9" s="117">
        <v>29120</v>
      </c>
      <c r="E9" s="118"/>
      <c r="F9" s="119">
        <v>47278</v>
      </c>
      <c r="G9" s="120"/>
      <c r="H9" s="121"/>
    </row>
    <row r="10" spans="1:8" x14ac:dyDescent="0.15">
      <c r="A10" s="122"/>
      <c r="B10" s="123"/>
      <c r="C10" s="124"/>
      <c r="D10" s="125">
        <v>16738</v>
      </c>
      <c r="E10" s="126"/>
      <c r="F10" s="127">
        <v>24096</v>
      </c>
      <c r="G10" s="128"/>
      <c r="H10" s="129"/>
    </row>
    <row r="11" spans="1:8" x14ac:dyDescent="0.15">
      <c r="A11" s="110" t="s">
        <v>522</v>
      </c>
      <c r="B11" s="115"/>
      <c r="C11" s="116"/>
      <c r="D11" s="117">
        <v>57216</v>
      </c>
      <c r="E11" s="118"/>
      <c r="F11" s="119">
        <v>44504</v>
      </c>
      <c r="G11" s="120"/>
      <c r="H11" s="121"/>
    </row>
    <row r="12" spans="1:8" x14ac:dyDescent="0.15">
      <c r="A12" s="122"/>
      <c r="B12" s="123"/>
      <c r="C12" s="130"/>
      <c r="D12" s="125">
        <v>15694</v>
      </c>
      <c r="E12" s="126"/>
      <c r="F12" s="127">
        <v>25876</v>
      </c>
      <c r="G12" s="128"/>
      <c r="H12" s="129"/>
    </row>
    <row r="13" spans="1:8" x14ac:dyDescent="0.15">
      <c r="A13" s="110"/>
      <c r="B13" s="115"/>
      <c r="C13" s="131"/>
      <c r="D13" s="132">
        <v>30969</v>
      </c>
      <c r="E13" s="133"/>
      <c r="F13" s="134">
        <v>54575</v>
      </c>
      <c r="G13" s="135"/>
      <c r="H13" s="121"/>
    </row>
    <row r="14" spans="1:8" x14ac:dyDescent="0.15">
      <c r="A14" s="122"/>
      <c r="B14" s="123"/>
      <c r="C14" s="124"/>
      <c r="D14" s="125">
        <v>16392</v>
      </c>
      <c r="E14" s="126"/>
      <c r="F14" s="127">
        <v>27582</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6.36</v>
      </c>
      <c r="C19" s="136">
        <f>ROUND(VALUE(SUBSTITUTE(実質収支比率等に係る経年分析!G$48,"▲","-")),2)</f>
        <v>9.66</v>
      </c>
      <c r="D19" s="136">
        <f>ROUND(VALUE(SUBSTITUTE(実質収支比率等に係る経年分析!H$48,"▲","-")),2)</f>
        <v>9.7899999999999991</v>
      </c>
      <c r="E19" s="136">
        <f>ROUND(VALUE(SUBSTITUTE(実質収支比率等に係る経年分析!I$48,"▲","-")),2)</f>
        <v>13.26</v>
      </c>
      <c r="F19" s="136">
        <f>ROUND(VALUE(SUBSTITUTE(実質収支比率等に係る経年分析!J$48,"▲","-")),2)</f>
        <v>9.6199999999999992</v>
      </c>
    </row>
    <row r="20" spans="1:11" x14ac:dyDescent="0.15">
      <c r="A20" s="136" t="s">
        <v>44</v>
      </c>
      <c r="B20" s="136">
        <f>ROUND(VALUE(SUBSTITUTE(実質収支比率等に係る経年分析!F$47,"▲","-")),2)</f>
        <v>14.13</v>
      </c>
      <c r="C20" s="136">
        <f>ROUND(VALUE(SUBSTITUTE(実質収支比率等に係る経年分析!G$47,"▲","-")),2)</f>
        <v>16.87</v>
      </c>
      <c r="D20" s="136">
        <f>ROUND(VALUE(SUBSTITUTE(実質収支比率等に係る経年分析!H$47,"▲","-")),2)</f>
        <v>20.82</v>
      </c>
      <c r="E20" s="136">
        <f>ROUND(VALUE(SUBSTITUTE(実質収支比率等に係る経年分析!I$47,"▲","-")),2)</f>
        <v>18.91</v>
      </c>
      <c r="F20" s="136">
        <f>ROUND(VALUE(SUBSTITUTE(実質収支比率等に係る経年分析!J$47,"▲","-")),2)</f>
        <v>23.36</v>
      </c>
    </row>
    <row r="21" spans="1:11" x14ac:dyDescent="0.15">
      <c r="A21" s="136" t="s">
        <v>45</v>
      </c>
      <c r="B21" s="136">
        <f>IF(ISNUMBER(VALUE(SUBSTITUTE(実質収支比率等に係る経年分析!F$49,"▲","-"))),ROUND(VALUE(SUBSTITUTE(実質収支比率等に係る経年分析!F$49,"▲","-")),2),NA())</f>
        <v>1.04</v>
      </c>
      <c r="C21" s="136">
        <f>IF(ISNUMBER(VALUE(SUBSTITUTE(実質収支比率等に係る経年分析!G$49,"▲","-"))),ROUND(VALUE(SUBSTITUTE(実質収支比率等に係る経年分析!G$49,"▲","-")),2),NA())</f>
        <v>5.85</v>
      </c>
      <c r="D21" s="136">
        <f>IF(ISNUMBER(VALUE(SUBSTITUTE(実質収支比率等に係る経年分析!H$49,"▲","-"))),ROUND(VALUE(SUBSTITUTE(実質収支比率等に係る経年分析!H$49,"▲","-")),2),NA())</f>
        <v>3.83</v>
      </c>
      <c r="E21" s="136">
        <f>IF(ISNUMBER(VALUE(SUBSTITUTE(実質収支比率等に係る経年分析!I$49,"▲","-"))),ROUND(VALUE(SUBSTITUTE(実質収支比率等に係る経年分析!I$49,"▲","-")),2),NA())</f>
        <v>2.0299999999999998</v>
      </c>
      <c r="F21" s="136">
        <f>IF(ISNUMBER(VALUE(SUBSTITUTE(実質収支比率等に係る経年分析!J$49,"▲","-"))),ROUND(VALUE(SUBSTITUTE(実質収支比率等に係る経年分析!J$49,"▲","-")),2),NA())</f>
        <v>0.73</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x14ac:dyDescent="0.15">
      <c r="A32" s="137" t="str">
        <f>IF(連結実質赤字比率に係る赤字・黒字の構成分析!C$38="",NA(),連結実質赤字比率に係る赤字・黒字の構成分析!C$38)</f>
        <v>福生市後期高齢者医療特別会計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0.48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0.17</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0.14000000000000001</v>
      </c>
    </row>
    <row r="33" spans="1:16" x14ac:dyDescent="0.15">
      <c r="A33" s="137" t="str">
        <f>IF(連結実質赤字比率に係る赤字・黒字の構成分析!C$37="",NA(),連結実質赤字比率に係る赤字・黒字の構成分析!C$37)</f>
        <v>福生市介護保険特別会計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1.21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1.38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1.57</v>
      </c>
    </row>
    <row r="34" spans="1:16" x14ac:dyDescent="0.15">
      <c r="A34" s="137" t="str">
        <f>IF(連結実質赤字比率に係る赤字・黒字の構成分析!C$36="",NA(),連結実質赤字比率に係る赤字・黒字の構成分析!C$36)</f>
        <v>福生市下水道事業会計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0.75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1.06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0.81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1.94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1.7</v>
      </c>
    </row>
    <row r="35" spans="1:16" x14ac:dyDescent="0.15">
      <c r="A35" s="137" t="str">
        <f>IF(連結実質赤字比率に係る赤字・黒字の構成分析!C$35="",NA(),連結実質赤字比率に係る赤字・黒字の構成分析!C$35)</f>
        <v>福生市国民健康保険特別会計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1.25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1.52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2.94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2.52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4.2300000000000004</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6.36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9.66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9.7799999999999994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13.25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9.6199999999999992</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1784</v>
      </c>
      <c r="E42" s="138"/>
      <c r="F42" s="138"/>
      <c r="G42" s="138">
        <f>'実質公債費比率（分子）の構造'!L$52</f>
        <v>1721</v>
      </c>
      <c r="H42" s="138"/>
      <c r="I42" s="138"/>
      <c r="J42" s="138">
        <f>'実質公債費比率（分子）の構造'!M$52</f>
        <v>1744</v>
      </c>
      <c r="K42" s="138"/>
      <c r="L42" s="138"/>
      <c r="M42" s="138">
        <f>'実質公債費比率（分子）の構造'!N$52</f>
        <v>1650</v>
      </c>
      <c r="N42" s="138"/>
      <c r="O42" s="138"/>
      <c r="P42" s="138">
        <f>'実質公債費比率（分子）の構造'!O$52</f>
        <v>1730</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67</v>
      </c>
      <c r="C44" s="138"/>
      <c r="D44" s="138"/>
      <c r="E44" s="138">
        <f>'実質公債費比率（分子）の構造'!L$50</f>
        <v>66</v>
      </c>
      <c r="F44" s="138"/>
      <c r="G44" s="138"/>
      <c r="H44" s="138">
        <f>'実質公債費比率（分子）の構造'!M$50</f>
        <v>65</v>
      </c>
      <c r="I44" s="138"/>
      <c r="J44" s="138"/>
      <c r="K44" s="138">
        <f>'実質公債費比率（分子）の構造'!N$50</f>
        <v>64</v>
      </c>
      <c r="L44" s="138"/>
      <c r="M44" s="138"/>
      <c r="N44" s="138">
        <f>'実質公債費比率（分子）の構造'!O$50</f>
        <v>12</v>
      </c>
      <c r="O44" s="138"/>
      <c r="P44" s="138"/>
    </row>
    <row r="45" spans="1:16" x14ac:dyDescent="0.15">
      <c r="A45" s="138" t="s">
        <v>55</v>
      </c>
      <c r="B45" s="138">
        <f>'実質公債費比率（分子）の構造'!K$49</f>
        <v>532</v>
      </c>
      <c r="C45" s="138"/>
      <c r="D45" s="138"/>
      <c r="E45" s="138">
        <f>'実質公債費比率（分子）の構造'!L$49</f>
        <v>364</v>
      </c>
      <c r="F45" s="138"/>
      <c r="G45" s="138"/>
      <c r="H45" s="138">
        <f>'実質公債費比率（分子）の構造'!M$49</f>
        <v>225</v>
      </c>
      <c r="I45" s="138"/>
      <c r="J45" s="138"/>
      <c r="K45" s="138">
        <f>'実質公債費比率（分子）の構造'!N$49</f>
        <v>228</v>
      </c>
      <c r="L45" s="138"/>
      <c r="M45" s="138"/>
      <c r="N45" s="138">
        <f>'実質公債費比率（分子）の構造'!O$49</f>
        <v>241</v>
      </c>
      <c r="O45" s="138"/>
      <c r="P45" s="138"/>
    </row>
    <row r="46" spans="1:16" x14ac:dyDescent="0.15">
      <c r="A46" s="138" t="s">
        <v>56</v>
      </c>
      <c r="B46" s="138">
        <f>'実質公債費比率（分子）の構造'!K$48</f>
        <v>108</v>
      </c>
      <c r="C46" s="138"/>
      <c r="D46" s="138"/>
      <c r="E46" s="138">
        <f>'実質公債費比率（分子）の構造'!L$48</f>
        <v>165</v>
      </c>
      <c r="F46" s="138"/>
      <c r="G46" s="138"/>
      <c r="H46" s="138">
        <f>'実質公債費比率（分子）の構造'!M$48</f>
        <v>228</v>
      </c>
      <c r="I46" s="138"/>
      <c r="J46" s="138"/>
      <c r="K46" s="138">
        <f>'実質公債費比率（分子）の構造'!N$48</f>
        <v>256</v>
      </c>
      <c r="L46" s="138"/>
      <c r="M46" s="138"/>
      <c r="N46" s="138">
        <f>'実質公債費比率（分子）の構造'!O$48</f>
        <v>333</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1137</v>
      </c>
      <c r="C49" s="138"/>
      <c r="D49" s="138"/>
      <c r="E49" s="138">
        <f>'実質公債費比率（分子）の構造'!L$45</f>
        <v>1091</v>
      </c>
      <c r="F49" s="138"/>
      <c r="G49" s="138"/>
      <c r="H49" s="138">
        <f>'実質公債費比率（分子）の構造'!M$45</f>
        <v>1013</v>
      </c>
      <c r="I49" s="138"/>
      <c r="J49" s="138"/>
      <c r="K49" s="138">
        <f>'実質公債費比率（分子）の構造'!N$45</f>
        <v>811</v>
      </c>
      <c r="L49" s="138"/>
      <c r="M49" s="138"/>
      <c r="N49" s="138">
        <f>'実質公債費比率（分子）の構造'!O$45</f>
        <v>795</v>
      </c>
      <c r="O49" s="138"/>
      <c r="P49" s="138"/>
    </row>
    <row r="50" spans="1:16" x14ac:dyDescent="0.15">
      <c r="A50" s="138" t="s">
        <v>60</v>
      </c>
      <c r="B50" s="138" t="e">
        <f>NA()</f>
        <v>#N/A</v>
      </c>
      <c r="C50" s="138">
        <f>IF(ISNUMBER('実質公債費比率（分子）の構造'!K$53),'実質公債費比率（分子）の構造'!K$53,NA())</f>
        <v>60</v>
      </c>
      <c r="D50" s="138" t="e">
        <f>NA()</f>
        <v>#N/A</v>
      </c>
      <c r="E50" s="138" t="e">
        <f>NA()</f>
        <v>#N/A</v>
      </c>
      <c r="F50" s="138">
        <f>IF(ISNUMBER('実質公債費比率（分子）の構造'!L$53),'実質公債費比率（分子）の構造'!L$53,NA())</f>
        <v>-35</v>
      </c>
      <c r="G50" s="138" t="e">
        <f>NA()</f>
        <v>#N/A</v>
      </c>
      <c r="H50" s="138" t="e">
        <f>NA()</f>
        <v>#N/A</v>
      </c>
      <c r="I50" s="138">
        <f>IF(ISNUMBER('実質公債費比率（分子）の構造'!M$53),'実質公債費比率（分子）の構造'!M$53,NA())</f>
        <v>-213</v>
      </c>
      <c r="J50" s="138" t="e">
        <f>NA()</f>
        <v>#N/A</v>
      </c>
      <c r="K50" s="138" t="e">
        <f>NA()</f>
        <v>#N/A</v>
      </c>
      <c r="L50" s="138">
        <f>IF(ISNUMBER('実質公債費比率（分子）の構造'!N$53),'実質公債費比率（分子）の構造'!N$53,NA())</f>
        <v>-291</v>
      </c>
      <c r="M50" s="138" t="e">
        <f>NA()</f>
        <v>#N/A</v>
      </c>
      <c r="N50" s="138" t="e">
        <f>NA()</f>
        <v>#N/A</v>
      </c>
      <c r="O50" s="138">
        <f>IF(ISNUMBER('実質公債費比率（分子）の構造'!O$53),'実質公債費比率（分子）の構造'!O$53,NA())</f>
        <v>-349</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13605</v>
      </c>
      <c r="E56" s="137"/>
      <c r="F56" s="137"/>
      <c r="G56" s="137">
        <f>'将来負担比率（分子）の構造'!J$52</f>
        <v>13689</v>
      </c>
      <c r="H56" s="137"/>
      <c r="I56" s="137"/>
      <c r="J56" s="137">
        <f>'将来負担比率（分子）の構造'!K$52</f>
        <v>13657</v>
      </c>
      <c r="K56" s="137"/>
      <c r="L56" s="137"/>
      <c r="M56" s="137">
        <f>'将来負担比率（分子）の構造'!L$52</f>
        <v>13754</v>
      </c>
      <c r="N56" s="137"/>
      <c r="O56" s="137"/>
      <c r="P56" s="137">
        <f>'将来負担比率（分子）の構造'!M$52</f>
        <v>13511</v>
      </c>
    </row>
    <row r="57" spans="1:16" x14ac:dyDescent="0.15">
      <c r="A57" s="137" t="s">
        <v>36</v>
      </c>
      <c r="B57" s="137"/>
      <c r="C57" s="137"/>
      <c r="D57" s="137">
        <f>'将来負担比率（分子）の構造'!I$51</f>
        <v>4095</v>
      </c>
      <c r="E57" s="137"/>
      <c r="F57" s="137"/>
      <c r="G57" s="137">
        <f>'将来負担比率（分子）の構造'!J$51</f>
        <v>3868</v>
      </c>
      <c r="H57" s="137"/>
      <c r="I57" s="137"/>
      <c r="J57" s="137">
        <f>'将来負担比率（分子）の構造'!K$51</f>
        <v>3638</v>
      </c>
      <c r="K57" s="137"/>
      <c r="L57" s="137"/>
      <c r="M57" s="137">
        <f>'将来負担比率（分子）の構造'!L$51</f>
        <v>3550</v>
      </c>
      <c r="N57" s="137"/>
      <c r="O57" s="137"/>
      <c r="P57" s="137">
        <f>'将来負担比率（分子）の構造'!M$51</f>
        <v>3611</v>
      </c>
    </row>
    <row r="58" spans="1:16" x14ac:dyDescent="0.15">
      <c r="A58" s="137" t="s">
        <v>35</v>
      </c>
      <c r="B58" s="137"/>
      <c r="C58" s="137"/>
      <c r="D58" s="137">
        <f>'将来負担比率（分子）の構造'!I$50</f>
        <v>5362</v>
      </c>
      <c r="E58" s="137"/>
      <c r="F58" s="137"/>
      <c r="G58" s="137">
        <f>'将来負担比率（分子）の構造'!J$50</f>
        <v>4655</v>
      </c>
      <c r="H58" s="137"/>
      <c r="I58" s="137"/>
      <c r="J58" s="137">
        <f>'将来負担比率（分子）の構造'!K$50</f>
        <v>5247</v>
      </c>
      <c r="K58" s="137"/>
      <c r="L58" s="137"/>
      <c r="M58" s="137">
        <f>'将来負担比率（分子）の構造'!L$50</f>
        <v>5361</v>
      </c>
      <c r="N58" s="137"/>
      <c r="O58" s="137"/>
      <c r="P58" s="137">
        <f>'将来負担比率（分子）の構造'!M$50</f>
        <v>6018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3861</v>
      </c>
      <c r="C62" s="137"/>
      <c r="D62" s="137"/>
      <c r="E62" s="137">
        <f>'将来負担比率（分子）の構造'!J$45</f>
        <v>3717</v>
      </c>
      <c r="F62" s="137"/>
      <c r="G62" s="137"/>
      <c r="H62" s="137">
        <f>'将来負担比率（分子）の構造'!K$45</f>
        <v>3608</v>
      </c>
      <c r="I62" s="137"/>
      <c r="J62" s="137"/>
      <c r="K62" s="137">
        <f>'将来負担比率（分子）の構造'!L$45</f>
        <v>3549</v>
      </c>
      <c r="L62" s="137"/>
      <c r="M62" s="137"/>
      <c r="N62" s="137">
        <f>'将来負担比率（分子）の構造'!M$45</f>
        <v>3529</v>
      </c>
      <c r="O62" s="137"/>
      <c r="P62" s="137"/>
    </row>
    <row r="63" spans="1:16" x14ac:dyDescent="0.15">
      <c r="A63" s="137" t="s">
        <v>28</v>
      </c>
      <c r="B63" s="137">
        <f>'将来負担比率（分子）の構造'!I$44</f>
        <v>3703</v>
      </c>
      <c r="C63" s="137"/>
      <c r="D63" s="137"/>
      <c r="E63" s="137">
        <f>'将来負担比率（分子）の構造'!J$44</f>
        <v>3525</v>
      </c>
      <c r="F63" s="137"/>
      <c r="G63" s="137"/>
      <c r="H63" s="137">
        <f>'将来負担比率（分子）の構造'!K$44</f>
        <v>3357</v>
      </c>
      <c r="I63" s="137"/>
      <c r="J63" s="137"/>
      <c r="K63" s="137">
        <f>'将来負担比率（分子）の構造'!L$44</f>
        <v>3396</v>
      </c>
      <c r="L63" s="137"/>
      <c r="M63" s="137"/>
      <c r="N63" s="137">
        <f>'将来負担比率（分子）の構造'!M$44</f>
        <v>3217</v>
      </c>
      <c r="O63" s="137"/>
      <c r="P63" s="137"/>
    </row>
    <row r="64" spans="1:16" x14ac:dyDescent="0.15">
      <c r="A64" s="137" t="s">
        <v>27</v>
      </c>
      <c r="B64" s="137">
        <f>'将来負担比率（分子）の構造'!I$43</f>
        <v>1289</v>
      </c>
      <c r="C64" s="137"/>
      <c r="D64" s="137"/>
      <c r="E64" s="137">
        <f>'将来負担比率（分子）の構造'!J$43</f>
        <v>1151</v>
      </c>
      <c r="F64" s="137"/>
      <c r="G64" s="137"/>
      <c r="H64" s="137">
        <f>'将来負担比率（分子）の構造'!K$43</f>
        <v>1352</v>
      </c>
      <c r="I64" s="137"/>
      <c r="J64" s="137"/>
      <c r="K64" s="137">
        <f>'将来負担比率（分子）の構造'!L$43</f>
        <v>1710</v>
      </c>
      <c r="L64" s="137"/>
      <c r="M64" s="137"/>
      <c r="N64" s="137">
        <f>'将来負担比率（分子）の構造'!M$43</f>
        <v>2059</v>
      </c>
      <c r="O64" s="137"/>
      <c r="P64" s="137"/>
    </row>
    <row r="65" spans="1:16" x14ac:dyDescent="0.15">
      <c r="A65" s="137" t="s">
        <v>26</v>
      </c>
      <c r="B65" s="137">
        <f>'将来負担比率（分子）の構造'!I$42</f>
        <v>1288</v>
      </c>
      <c r="C65" s="137"/>
      <c r="D65" s="137"/>
      <c r="E65" s="137">
        <f>'将来負担比率（分子）の構造'!J$42</f>
        <v>1447</v>
      </c>
      <c r="F65" s="137"/>
      <c r="G65" s="137"/>
      <c r="H65" s="137">
        <f>'将来負担比率（分子）の構造'!K$42</f>
        <v>1160</v>
      </c>
      <c r="I65" s="137"/>
      <c r="J65" s="137"/>
      <c r="K65" s="137">
        <f>'将来負担比率（分子）の構造'!L$42</f>
        <v>1096</v>
      </c>
      <c r="L65" s="137"/>
      <c r="M65" s="137"/>
      <c r="N65" s="137">
        <f>'将来負担比率（分子）の構造'!M$42</f>
        <v>1075</v>
      </c>
      <c r="O65" s="137"/>
      <c r="P65" s="137"/>
    </row>
    <row r="66" spans="1:16" x14ac:dyDescent="0.15">
      <c r="A66" s="137" t="s">
        <v>25</v>
      </c>
      <c r="B66" s="137">
        <f>'将来負担比率（分子）の構造'!I$41</f>
        <v>8730</v>
      </c>
      <c r="C66" s="137"/>
      <c r="D66" s="137"/>
      <c r="E66" s="137">
        <f>'将来負担比率（分子）の構造'!J$41</f>
        <v>8261</v>
      </c>
      <c r="F66" s="137"/>
      <c r="G66" s="137"/>
      <c r="H66" s="137">
        <f>'将来負担比率（分子）の構造'!K$41</f>
        <v>7751</v>
      </c>
      <c r="I66" s="137"/>
      <c r="J66" s="137"/>
      <c r="K66" s="137">
        <f>'将来負担比率（分子）の構造'!L$41</f>
        <v>7612</v>
      </c>
      <c r="L66" s="137"/>
      <c r="M66" s="137"/>
      <c r="N66" s="137">
        <f>'将来負担比率（分子）の構造'!M$41</f>
        <v>7258</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8012058</v>
      </c>
      <c r="S5" s="671"/>
      <c r="T5" s="671"/>
      <c r="U5" s="671"/>
      <c r="V5" s="671"/>
      <c r="W5" s="671"/>
      <c r="X5" s="671"/>
      <c r="Y5" s="718"/>
      <c r="Z5" s="731">
        <v>30</v>
      </c>
      <c r="AA5" s="731"/>
      <c r="AB5" s="731"/>
      <c r="AC5" s="731"/>
      <c r="AD5" s="732">
        <v>7419012</v>
      </c>
      <c r="AE5" s="732"/>
      <c r="AF5" s="732"/>
      <c r="AG5" s="732"/>
      <c r="AH5" s="732"/>
      <c r="AI5" s="732"/>
      <c r="AJ5" s="732"/>
      <c r="AK5" s="732"/>
      <c r="AL5" s="719">
        <v>59.9</v>
      </c>
      <c r="AM5" s="688"/>
      <c r="AN5" s="688"/>
      <c r="AO5" s="720"/>
      <c r="AP5" s="707" t="s">
        <v>210</v>
      </c>
      <c r="AQ5" s="708"/>
      <c r="AR5" s="708"/>
      <c r="AS5" s="708"/>
      <c r="AT5" s="708"/>
      <c r="AU5" s="708"/>
      <c r="AV5" s="708"/>
      <c r="AW5" s="708"/>
      <c r="AX5" s="708"/>
      <c r="AY5" s="708"/>
      <c r="AZ5" s="708"/>
      <c r="BA5" s="708"/>
      <c r="BB5" s="708"/>
      <c r="BC5" s="708"/>
      <c r="BD5" s="708"/>
      <c r="BE5" s="708"/>
      <c r="BF5" s="709"/>
      <c r="BG5" s="620">
        <v>7419012</v>
      </c>
      <c r="BH5" s="621"/>
      <c r="BI5" s="621"/>
      <c r="BJ5" s="621"/>
      <c r="BK5" s="621"/>
      <c r="BL5" s="621"/>
      <c r="BM5" s="621"/>
      <c r="BN5" s="622"/>
      <c r="BO5" s="673">
        <v>92.6</v>
      </c>
      <c r="BP5" s="673"/>
      <c r="BQ5" s="673"/>
      <c r="BR5" s="673"/>
      <c r="BS5" s="674">
        <v>31916</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90345</v>
      </c>
      <c r="S6" s="621"/>
      <c r="T6" s="621"/>
      <c r="U6" s="621"/>
      <c r="V6" s="621"/>
      <c r="W6" s="621"/>
      <c r="X6" s="621"/>
      <c r="Y6" s="622"/>
      <c r="Z6" s="673">
        <v>0.3</v>
      </c>
      <c r="AA6" s="673"/>
      <c r="AB6" s="673"/>
      <c r="AC6" s="673"/>
      <c r="AD6" s="674">
        <v>90345</v>
      </c>
      <c r="AE6" s="674"/>
      <c r="AF6" s="674"/>
      <c r="AG6" s="674"/>
      <c r="AH6" s="674"/>
      <c r="AI6" s="674"/>
      <c r="AJ6" s="674"/>
      <c r="AK6" s="674"/>
      <c r="AL6" s="643">
        <v>0.7</v>
      </c>
      <c r="AM6" s="675"/>
      <c r="AN6" s="675"/>
      <c r="AO6" s="676"/>
      <c r="AP6" s="617" t="s">
        <v>215</v>
      </c>
      <c r="AQ6" s="618"/>
      <c r="AR6" s="618"/>
      <c r="AS6" s="618"/>
      <c r="AT6" s="618"/>
      <c r="AU6" s="618"/>
      <c r="AV6" s="618"/>
      <c r="AW6" s="618"/>
      <c r="AX6" s="618"/>
      <c r="AY6" s="618"/>
      <c r="AZ6" s="618"/>
      <c r="BA6" s="618"/>
      <c r="BB6" s="618"/>
      <c r="BC6" s="618"/>
      <c r="BD6" s="618"/>
      <c r="BE6" s="618"/>
      <c r="BF6" s="619"/>
      <c r="BG6" s="620">
        <v>7419012</v>
      </c>
      <c r="BH6" s="621"/>
      <c r="BI6" s="621"/>
      <c r="BJ6" s="621"/>
      <c r="BK6" s="621"/>
      <c r="BL6" s="621"/>
      <c r="BM6" s="621"/>
      <c r="BN6" s="622"/>
      <c r="BO6" s="673">
        <v>92.6</v>
      </c>
      <c r="BP6" s="673"/>
      <c r="BQ6" s="673"/>
      <c r="BR6" s="673"/>
      <c r="BS6" s="674">
        <v>31916</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274752</v>
      </c>
      <c r="CS6" s="621"/>
      <c r="CT6" s="621"/>
      <c r="CU6" s="621"/>
      <c r="CV6" s="621"/>
      <c r="CW6" s="621"/>
      <c r="CX6" s="621"/>
      <c r="CY6" s="622"/>
      <c r="CZ6" s="673">
        <v>1.1000000000000001</v>
      </c>
      <c r="DA6" s="673"/>
      <c r="DB6" s="673"/>
      <c r="DC6" s="673"/>
      <c r="DD6" s="626" t="s">
        <v>217</v>
      </c>
      <c r="DE6" s="621"/>
      <c r="DF6" s="621"/>
      <c r="DG6" s="621"/>
      <c r="DH6" s="621"/>
      <c r="DI6" s="621"/>
      <c r="DJ6" s="621"/>
      <c r="DK6" s="621"/>
      <c r="DL6" s="621"/>
      <c r="DM6" s="621"/>
      <c r="DN6" s="621"/>
      <c r="DO6" s="621"/>
      <c r="DP6" s="622"/>
      <c r="DQ6" s="626">
        <v>274752</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14161</v>
      </c>
      <c r="S7" s="621"/>
      <c r="T7" s="621"/>
      <c r="U7" s="621"/>
      <c r="V7" s="621"/>
      <c r="W7" s="621"/>
      <c r="X7" s="621"/>
      <c r="Y7" s="622"/>
      <c r="Z7" s="673">
        <v>0.1</v>
      </c>
      <c r="AA7" s="673"/>
      <c r="AB7" s="673"/>
      <c r="AC7" s="673"/>
      <c r="AD7" s="674">
        <v>14161</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3761606</v>
      </c>
      <c r="BH7" s="621"/>
      <c r="BI7" s="621"/>
      <c r="BJ7" s="621"/>
      <c r="BK7" s="621"/>
      <c r="BL7" s="621"/>
      <c r="BM7" s="621"/>
      <c r="BN7" s="622"/>
      <c r="BO7" s="673">
        <v>46.9</v>
      </c>
      <c r="BP7" s="673"/>
      <c r="BQ7" s="673"/>
      <c r="BR7" s="673"/>
      <c r="BS7" s="674">
        <v>31916</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3718232</v>
      </c>
      <c r="CS7" s="621"/>
      <c r="CT7" s="621"/>
      <c r="CU7" s="621"/>
      <c r="CV7" s="621"/>
      <c r="CW7" s="621"/>
      <c r="CX7" s="621"/>
      <c r="CY7" s="622"/>
      <c r="CZ7" s="673">
        <v>14.5</v>
      </c>
      <c r="DA7" s="673"/>
      <c r="DB7" s="673"/>
      <c r="DC7" s="673"/>
      <c r="DD7" s="626">
        <v>263583</v>
      </c>
      <c r="DE7" s="621"/>
      <c r="DF7" s="621"/>
      <c r="DG7" s="621"/>
      <c r="DH7" s="621"/>
      <c r="DI7" s="621"/>
      <c r="DJ7" s="621"/>
      <c r="DK7" s="621"/>
      <c r="DL7" s="621"/>
      <c r="DM7" s="621"/>
      <c r="DN7" s="621"/>
      <c r="DO7" s="621"/>
      <c r="DP7" s="622"/>
      <c r="DQ7" s="626">
        <v>3209113</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46141</v>
      </c>
      <c r="S8" s="621"/>
      <c r="T8" s="621"/>
      <c r="U8" s="621"/>
      <c r="V8" s="621"/>
      <c r="W8" s="621"/>
      <c r="X8" s="621"/>
      <c r="Y8" s="622"/>
      <c r="Z8" s="673">
        <v>0.2</v>
      </c>
      <c r="AA8" s="673"/>
      <c r="AB8" s="673"/>
      <c r="AC8" s="673"/>
      <c r="AD8" s="674">
        <v>46141</v>
      </c>
      <c r="AE8" s="674"/>
      <c r="AF8" s="674"/>
      <c r="AG8" s="674"/>
      <c r="AH8" s="674"/>
      <c r="AI8" s="674"/>
      <c r="AJ8" s="674"/>
      <c r="AK8" s="674"/>
      <c r="AL8" s="643">
        <v>0.4</v>
      </c>
      <c r="AM8" s="675"/>
      <c r="AN8" s="675"/>
      <c r="AO8" s="676"/>
      <c r="AP8" s="617" t="s">
        <v>222</v>
      </c>
      <c r="AQ8" s="618"/>
      <c r="AR8" s="618"/>
      <c r="AS8" s="618"/>
      <c r="AT8" s="618"/>
      <c r="AU8" s="618"/>
      <c r="AV8" s="618"/>
      <c r="AW8" s="618"/>
      <c r="AX8" s="618"/>
      <c r="AY8" s="618"/>
      <c r="AZ8" s="618"/>
      <c r="BA8" s="618"/>
      <c r="BB8" s="618"/>
      <c r="BC8" s="618"/>
      <c r="BD8" s="618"/>
      <c r="BE8" s="618"/>
      <c r="BF8" s="619"/>
      <c r="BG8" s="620">
        <v>102821</v>
      </c>
      <c r="BH8" s="621"/>
      <c r="BI8" s="621"/>
      <c r="BJ8" s="621"/>
      <c r="BK8" s="621"/>
      <c r="BL8" s="621"/>
      <c r="BM8" s="621"/>
      <c r="BN8" s="622"/>
      <c r="BO8" s="673">
        <v>1.3</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11556168</v>
      </c>
      <c r="CS8" s="621"/>
      <c r="CT8" s="621"/>
      <c r="CU8" s="621"/>
      <c r="CV8" s="621"/>
      <c r="CW8" s="621"/>
      <c r="CX8" s="621"/>
      <c r="CY8" s="622"/>
      <c r="CZ8" s="673">
        <v>45.2</v>
      </c>
      <c r="DA8" s="673"/>
      <c r="DB8" s="673"/>
      <c r="DC8" s="673"/>
      <c r="DD8" s="626">
        <v>279568</v>
      </c>
      <c r="DE8" s="621"/>
      <c r="DF8" s="621"/>
      <c r="DG8" s="621"/>
      <c r="DH8" s="621"/>
      <c r="DI8" s="621"/>
      <c r="DJ8" s="621"/>
      <c r="DK8" s="621"/>
      <c r="DL8" s="621"/>
      <c r="DM8" s="621"/>
      <c r="DN8" s="621"/>
      <c r="DO8" s="621"/>
      <c r="DP8" s="622"/>
      <c r="DQ8" s="626">
        <v>5147762</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26694</v>
      </c>
      <c r="S9" s="621"/>
      <c r="T9" s="621"/>
      <c r="U9" s="621"/>
      <c r="V9" s="621"/>
      <c r="W9" s="621"/>
      <c r="X9" s="621"/>
      <c r="Y9" s="622"/>
      <c r="Z9" s="673">
        <v>0.1</v>
      </c>
      <c r="AA9" s="673"/>
      <c r="AB9" s="673"/>
      <c r="AC9" s="673"/>
      <c r="AD9" s="674">
        <v>26694</v>
      </c>
      <c r="AE9" s="674"/>
      <c r="AF9" s="674"/>
      <c r="AG9" s="674"/>
      <c r="AH9" s="674"/>
      <c r="AI9" s="674"/>
      <c r="AJ9" s="674"/>
      <c r="AK9" s="674"/>
      <c r="AL9" s="643">
        <v>0.2</v>
      </c>
      <c r="AM9" s="675"/>
      <c r="AN9" s="675"/>
      <c r="AO9" s="676"/>
      <c r="AP9" s="617" t="s">
        <v>225</v>
      </c>
      <c r="AQ9" s="618"/>
      <c r="AR9" s="618"/>
      <c r="AS9" s="618"/>
      <c r="AT9" s="618"/>
      <c r="AU9" s="618"/>
      <c r="AV9" s="618"/>
      <c r="AW9" s="618"/>
      <c r="AX9" s="618"/>
      <c r="AY9" s="618"/>
      <c r="AZ9" s="618"/>
      <c r="BA9" s="618"/>
      <c r="BB9" s="618"/>
      <c r="BC9" s="618"/>
      <c r="BD9" s="618"/>
      <c r="BE9" s="618"/>
      <c r="BF9" s="619"/>
      <c r="BG9" s="620">
        <v>3298313</v>
      </c>
      <c r="BH9" s="621"/>
      <c r="BI9" s="621"/>
      <c r="BJ9" s="621"/>
      <c r="BK9" s="621"/>
      <c r="BL9" s="621"/>
      <c r="BM9" s="621"/>
      <c r="BN9" s="622"/>
      <c r="BO9" s="673">
        <v>41.2</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2136435</v>
      </c>
      <c r="CS9" s="621"/>
      <c r="CT9" s="621"/>
      <c r="CU9" s="621"/>
      <c r="CV9" s="621"/>
      <c r="CW9" s="621"/>
      <c r="CX9" s="621"/>
      <c r="CY9" s="622"/>
      <c r="CZ9" s="673">
        <v>8.4</v>
      </c>
      <c r="DA9" s="673"/>
      <c r="DB9" s="673"/>
      <c r="DC9" s="673"/>
      <c r="DD9" s="626">
        <v>5663</v>
      </c>
      <c r="DE9" s="621"/>
      <c r="DF9" s="621"/>
      <c r="DG9" s="621"/>
      <c r="DH9" s="621"/>
      <c r="DI9" s="621"/>
      <c r="DJ9" s="621"/>
      <c r="DK9" s="621"/>
      <c r="DL9" s="621"/>
      <c r="DM9" s="621"/>
      <c r="DN9" s="621"/>
      <c r="DO9" s="621"/>
      <c r="DP9" s="622"/>
      <c r="DQ9" s="626">
        <v>1256638</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1183644</v>
      </c>
      <c r="S10" s="621"/>
      <c r="T10" s="621"/>
      <c r="U10" s="621"/>
      <c r="V10" s="621"/>
      <c r="W10" s="621"/>
      <c r="X10" s="621"/>
      <c r="Y10" s="622"/>
      <c r="Z10" s="673">
        <v>4.4000000000000004</v>
      </c>
      <c r="AA10" s="673"/>
      <c r="AB10" s="673"/>
      <c r="AC10" s="673"/>
      <c r="AD10" s="674">
        <v>1183644</v>
      </c>
      <c r="AE10" s="674"/>
      <c r="AF10" s="674"/>
      <c r="AG10" s="674"/>
      <c r="AH10" s="674"/>
      <c r="AI10" s="674"/>
      <c r="AJ10" s="674"/>
      <c r="AK10" s="674"/>
      <c r="AL10" s="643">
        <v>9.6</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129619</v>
      </c>
      <c r="BH10" s="621"/>
      <c r="BI10" s="621"/>
      <c r="BJ10" s="621"/>
      <c r="BK10" s="621"/>
      <c r="BL10" s="621"/>
      <c r="BM10" s="621"/>
      <c r="BN10" s="622"/>
      <c r="BO10" s="673">
        <v>1.6</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201929</v>
      </c>
      <c r="CS10" s="621"/>
      <c r="CT10" s="621"/>
      <c r="CU10" s="621"/>
      <c r="CV10" s="621"/>
      <c r="CW10" s="621"/>
      <c r="CX10" s="621"/>
      <c r="CY10" s="622"/>
      <c r="CZ10" s="673">
        <v>0.8</v>
      </c>
      <c r="DA10" s="673"/>
      <c r="DB10" s="673"/>
      <c r="DC10" s="673"/>
      <c r="DD10" s="626" t="s">
        <v>112</v>
      </c>
      <c r="DE10" s="621"/>
      <c r="DF10" s="621"/>
      <c r="DG10" s="621"/>
      <c r="DH10" s="621"/>
      <c r="DI10" s="621"/>
      <c r="DJ10" s="621"/>
      <c r="DK10" s="621"/>
      <c r="DL10" s="621"/>
      <c r="DM10" s="621"/>
      <c r="DN10" s="621"/>
      <c r="DO10" s="621"/>
      <c r="DP10" s="622"/>
      <c r="DQ10" s="626">
        <v>167857</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230853</v>
      </c>
      <c r="BH11" s="621"/>
      <c r="BI11" s="621"/>
      <c r="BJ11" s="621"/>
      <c r="BK11" s="621"/>
      <c r="BL11" s="621"/>
      <c r="BM11" s="621"/>
      <c r="BN11" s="622"/>
      <c r="BO11" s="673">
        <v>2.9</v>
      </c>
      <c r="BP11" s="673"/>
      <c r="BQ11" s="673"/>
      <c r="BR11" s="673"/>
      <c r="BS11" s="626">
        <v>31916</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40861</v>
      </c>
      <c r="CS11" s="621"/>
      <c r="CT11" s="621"/>
      <c r="CU11" s="621"/>
      <c r="CV11" s="621"/>
      <c r="CW11" s="621"/>
      <c r="CX11" s="621"/>
      <c r="CY11" s="622"/>
      <c r="CZ11" s="673">
        <v>0.2</v>
      </c>
      <c r="DA11" s="673"/>
      <c r="DB11" s="673"/>
      <c r="DC11" s="673"/>
      <c r="DD11" s="626">
        <v>2118</v>
      </c>
      <c r="DE11" s="621"/>
      <c r="DF11" s="621"/>
      <c r="DG11" s="621"/>
      <c r="DH11" s="621"/>
      <c r="DI11" s="621"/>
      <c r="DJ11" s="621"/>
      <c r="DK11" s="621"/>
      <c r="DL11" s="621"/>
      <c r="DM11" s="621"/>
      <c r="DN11" s="621"/>
      <c r="DO11" s="621"/>
      <c r="DP11" s="622"/>
      <c r="DQ11" s="626">
        <v>40103</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3140811</v>
      </c>
      <c r="BH12" s="621"/>
      <c r="BI12" s="621"/>
      <c r="BJ12" s="621"/>
      <c r="BK12" s="621"/>
      <c r="BL12" s="621"/>
      <c r="BM12" s="621"/>
      <c r="BN12" s="622"/>
      <c r="BO12" s="673">
        <v>39.200000000000003</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245278</v>
      </c>
      <c r="CS12" s="621"/>
      <c r="CT12" s="621"/>
      <c r="CU12" s="621"/>
      <c r="CV12" s="621"/>
      <c r="CW12" s="621"/>
      <c r="CX12" s="621"/>
      <c r="CY12" s="622"/>
      <c r="CZ12" s="673">
        <v>1</v>
      </c>
      <c r="DA12" s="673"/>
      <c r="DB12" s="673"/>
      <c r="DC12" s="673"/>
      <c r="DD12" s="626" t="s">
        <v>112</v>
      </c>
      <c r="DE12" s="621"/>
      <c r="DF12" s="621"/>
      <c r="DG12" s="621"/>
      <c r="DH12" s="621"/>
      <c r="DI12" s="621"/>
      <c r="DJ12" s="621"/>
      <c r="DK12" s="621"/>
      <c r="DL12" s="621"/>
      <c r="DM12" s="621"/>
      <c r="DN12" s="621"/>
      <c r="DO12" s="621"/>
      <c r="DP12" s="622"/>
      <c r="DQ12" s="626">
        <v>190912</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41081</v>
      </c>
      <c r="S13" s="621"/>
      <c r="T13" s="621"/>
      <c r="U13" s="621"/>
      <c r="V13" s="621"/>
      <c r="W13" s="621"/>
      <c r="X13" s="621"/>
      <c r="Y13" s="622"/>
      <c r="Z13" s="673">
        <v>0.2</v>
      </c>
      <c r="AA13" s="673"/>
      <c r="AB13" s="673"/>
      <c r="AC13" s="673"/>
      <c r="AD13" s="674">
        <v>41081</v>
      </c>
      <c r="AE13" s="674"/>
      <c r="AF13" s="674"/>
      <c r="AG13" s="674"/>
      <c r="AH13" s="674"/>
      <c r="AI13" s="674"/>
      <c r="AJ13" s="674"/>
      <c r="AK13" s="674"/>
      <c r="AL13" s="643">
        <v>0.3</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3075175</v>
      </c>
      <c r="BH13" s="621"/>
      <c r="BI13" s="621"/>
      <c r="BJ13" s="621"/>
      <c r="BK13" s="621"/>
      <c r="BL13" s="621"/>
      <c r="BM13" s="621"/>
      <c r="BN13" s="622"/>
      <c r="BO13" s="673">
        <v>38.4</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1574840</v>
      </c>
      <c r="CS13" s="621"/>
      <c r="CT13" s="621"/>
      <c r="CU13" s="621"/>
      <c r="CV13" s="621"/>
      <c r="CW13" s="621"/>
      <c r="CX13" s="621"/>
      <c r="CY13" s="622"/>
      <c r="CZ13" s="673">
        <v>6.2</v>
      </c>
      <c r="DA13" s="673"/>
      <c r="DB13" s="673"/>
      <c r="DC13" s="673"/>
      <c r="DD13" s="626">
        <v>534561</v>
      </c>
      <c r="DE13" s="621"/>
      <c r="DF13" s="621"/>
      <c r="DG13" s="621"/>
      <c r="DH13" s="621"/>
      <c r="DI13" s="621"/>
      <c r="DJ13" s="621"/>
      <c r="DK13" s="621"/>
      <c r="DL13" s="621"/>
      <c r="DM13" s="621"/>
      <c r="DN13" s="621"/>
      <c r="DO13" s="621"/>
      <c r="DP13" s="622"/>
      <c r="DQ13" s="626">
        <v>1120584</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80927</v>
      </c>
      <c r="BH14" s="621"/>
      <c r="BI14" s="621"/>
      <c r="BJ14" s="621"/>
      <c r="BK14" s="621"/>
      <c r="BL14" s="621"/>
      <c r="BM14" s="621"/>
      <c r="BN14" s="622"/>
      <c r="BO14" s="673">
        <v>1</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2467588</v>
      </c>
      <c r="CS14" s="621"/>
      <c r="CT14" s="621"/>
      <c r="CU14" s="621"/>
      <c r="CV14" s="621"/>
      <c r="CW14" s="621"/>
      <c r="CX14" s="621"/>
      <c r="CY14" s="622"/>
      <c r="CZ14" s="673">
        <v>9.6</v>
      </c>
      <c r="DA14" s="673"/>
      <c r="DB14" s="673"/>
      <c r="DC14" s="673"/>
      <c r="DD14" s="626">
        <v>1648051</v>
      </c>
      <c r="DE14" s="621"/>
      <c r="DF14" s="621"/>
      <c r="DG14" s="621"/>
      <c r="DH14" s="621"/>
      <c r="DI14" s="621"/>
      <c r="DJ14" s="621"/>
      <c r="DK14" s="621"/>
      <c r="DL14" s="621"/>
      <c r="DM14" s="621"/>
      <c r="DN14" s="621"/>
      <c r="DO14" s="621"/>
      <c r="DP14" s="622"/>
      <c r="DQ14" s="626">
        <v>686595</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28759</v>
      </c>
      <c r="S15" s="621"/>
      <c r="T15" s="621"/>
      <c r="U15" s="621"/>
      <c r="V15" s="621"/>
      <c r="W15" s="621"/>
      <c r="X15" s="621"/>
      <c r="Y15" s="622"/>
      <c r="Z15" s="673">
        <v>0.1</v>
      </c>
      <c r="AA15" s="673"/>
      <c r="AB15" s="673"/>
      <c r="AC15" s="673"/>
      <c r="AD15" s="674">
        <v>28759</v>
      </c>
      <c r="AE15" s="674"/>
      <c r="AF15" s="674"/>
      <c r="AG15" s="674"/>
      <c r="AH15" s="674"/>
      <c r="AI15" s="674"/>
      <c r="AJ15" s="674"/>
      <c r="AK15" s="674"/>
      <c r="AL15" s="643">
        <v>0.2</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435668</v>
      </c>
      <c r="BH15" s="621"/>
      <c r="BI15" s="621"/>
      <c r="BJ15" s="621"/>
      <c r="BK15" s="621"/>
      <c r="BL15" s="621"/>
      <c r="BM15" s="621"/>
      <c r="BN15" s="622"/>
      <c r="BO15" s="673">
        <v>5.4</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2565477</v>
      </c>
      <c r="CS15" s="621"/>
      <c r="CT15" s="621"/>
      <c r="CU15" s="621"/>
      <c r="CV15" s="621"/>
      <c r="CW15" s="621"/>
      <c r="CX15" s="621"/>
      <c r="CY15" s="622"/>
      <c r="CZ15" s="673">
        <v>10</v>
      </c>
      <c r="DA15" s="673"/>
      <c r="DB15" s="673"/>
      <c r="DC15" s="673"/>
      <c r="DD15" s="626">
        <v>616680</v>
      </c>
      <c r="DE15" s="621"/>
      <c r="DF15" s="621"/>
      <c r="DG15" s="621"/>
      <c r="DH15" s="621"/>
      <c r="DI15" s="621"/>
      <c r="DJ15" s="621"/>
      <c r="DK15" s="621"/>
      <c r="DL15" s="621"/>
      <c r="DM15" s="621"/>
      <c r="DN15" s="621"/>
      <c r="DO15" s="621"/>
      <c r="DP15" s="622"/>
      <c r="DQ15" s="626">
        <v>1972229</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2358649</v>
      </c>
      <c r="S16" s="621"/>
      <c r="T16" s="621"/>
      <c r="U16" s="621"/>
      <c r="V16" s="621"/>
      <c r="W16" s="621"/>
      <c r="X16" s="621"/>
      <c r="Y16" s="622"/>
      <c r="Z16" s="673">
        <v>8.8000000000000007</v>
      </c>
      <c r="AA16" s="673"/>
      <c r="AB16" s="673"/>
      <c r="AC16" s="673"/>
      <c r="AD16" s="674">
        <v>1867131</v>
      </c>
      <c r="AE16" s="674"/>
      <c r="AF16" s="674"/>
      <c r="AG16" s="674"/>
      <c r="AH16" s="674"/>
      <c r="AI16" s="674"/>
      <c r="AJ16" s="674"/>
      <c r="AK16" s="674"/>
      <c r="AL16" s="643">
        <v>15.1</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1867131</v>
      </c>
      <c r="S17" s="621"/>
      <c r="T17" s="621"/>
      <c r="U17" s="621"/>
      <c r="V17" s="621"/>
      <c r="W17" s="621"/>
      <c r="X17" s="621"/>
      <c r="Y17" s="622"/>
      <c r="Z17" s="673">
        <v>7</v>
      </c>
      <c r="AA17" s="673"/>
      <c r="AB17" s="673"/>
      <c r="AC17" s="673"/>
      <c r="AD17" s="674">
        <v>1867131</v>
      </c>
      <c r="AE17" s="674"/>
      <c r="AF17" s="674"/>
      <c r="AG17" s="674"/>
      <c r="AH17" s="674"/>
      <c r="AI17" s="674"/>
      <c r="AJ17" s="674"/>
      <c r="AK17" s="674"/>
      <c r="AL17" s="643">
        <v>15.1</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794958</v>
      </c>
      <c r="CS17" s="621"/>
      <c r="CT17" s="621"/>
      <c r="CU17" s="621"/>
      <c r="CV17" s="621"/>
      <c r="CW17" s="621"/>
      <c r="CX17" s="621"/>
      <c r="CY17" s="622"/>
      <c r="CZ17" s="673">
        <v>3.1</v>
      </c>
      <c r="DA17" s="673"/>
      <c r="DB17" s="673"/>
      <c r="DC17" s="673"/>
      <c r="DD17" s="626" t="s">
        <v>112</v>
      </c>
      <c r="DE17" s="621"/>
      <c r="DF17" s="621"/>
      <c r="DG17" s="621"/>
      <c r="DH17" s="621"/>
      <c r="DI17" s="621"/>
      <c r="DJ17" s="621"/>
      <c r="DK17" s="621"/>
      <c r="DL17" s="621"/>
      <c r="DM17" s="621"/>
      <c r="DN17" s="621"/>
      <c r="DO17" s="621"/>
      <c r="DP17" s="622"/>
      <c r="DQ17" s="626">
        <v>747565</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491488</v>
      </c>
      <c r="S18" s="621"/>
      <c r="T18" s="621"/>
      <c r="U18" s="621"/>
      <c r="V18" s="621"/>
      <c r="W18" s="621"/>
      <c r="X18" s="621"/>
      <c r="Y18" s="622"/>
      <c r="Z18" s="673">
        <v>1.8</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v>30</v>
      </c>
      <c r="S19" s="621"/>
      <c r="T19" s="621"/>
      <c r="U19" s="621"/>
      <c r="V19" s="621"/>
      <c r="W19" s="621"/>
      <c r="X19" s="621"/>
      <c r="Y19" s="622"/>
      <c r="Z19" s="673">
        <v>0</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593046</v>
      </c>
      <c r="BH19" s="621"/>
      <c r="BI19" s="621"/>
      <c r="BJ19" s="621"/>
      <c r="BK19" s="621"/>
      <c r="BL19" s="621"/>
      <c r="BM19" s="621"/>
      <c r="BN19" s="622"/>
      <c r="BO19" s="673">
        <v>7.4</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11801532</v>
      </c>
      <c r="S20" s="621"/>
      <c r="T20" s="621"/>
      <c r="U20" s="621"/>
      <c r="V20" s="621"/>
      <c r="W20" s="621"/>
      <c r="X20" s="621"/>
      <c r="Y20" s="622"/>
      <c r="Z20" s="673">
        <v>44.2</v>
      </c>
      <c r="AA20" s="673"/>
      <c r="AB20" s="673"/>
      <c r="AC20" s="673"/>
      <c r="AD20" s="674">
        <v>10716968</v>
      </c>
      <c r="AE20" s="674"/>
      <c r="AF20" s="674"/>
      <c r="AG20" s="674"/>
      <c r="AH20" s="674"/>
      <c r="AI20" s="674"/>
      <c r="AJ20" s="674"/>
      <c r="AK20" s="674"/>
      <c r="AL20" s="643">
        <v>86.5</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593046</v>
      </c>
      <c r="BH20" s="621"/>
      <c r="BI20" s="621"/>
      <c r="BJ20" s="621"/>
      <c r="BK20" s="621"/>
      <c r="BL20" s="621"/>
      <c r="BM20" s="621"/>
      <c r="BN20" s="622"/>
      <c r="BO20" s="673">
        <v>7.4</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25576518</v>
      </c>
      <c r="CS20" s="621"/>
      <c r="CT20" s="621"/>
      <c r="CU20" s="621"/>
      <c r="CV20" s="621"/>
      <c r="CW20" s="621"/>
      <c r="CX20" s="621"/>
      <c r="CY20" s="622"/>
      <c r="CZ20" s="673">
        <v>100</v>
      </c>
      <c r="DA20" s="673"/>
      <c r="DB20" s="673"/>
      <c r="DC20" s="673"/>
      <c r="DD20" s="626">
        <v>3350224</v>
      </c>
      <c r="DE20" s="621"/>
      <c r="DF20" s="621"/>
      <c r="DG20" s="621"/>
      <c r="DH20" s="621"/>
      <c r="DI20" s="621"/>
      <c r="DJ20" s="621"/>
      <c r="DK20" s="621"/>
      <c r="DL20" s="621"/>
      <c r="DM20" s="621"/>
      <c r="DN20" s="621"/>
      <c r="DO20" s="621"/>
      <c r="DP20" s="622"/>
      <c r="DQ20" s="626">
        <v>14814110</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9563</v>
      </c>
      <c r="S21" s="621"/>
      <c r="T21" s="621"/>
      <c r="U21" s="621"/>
      <c r="V21" s="621"/>
      <c r="W21" s="621"/>
      <c r="X21" s="621"/>
      <c r="Y21" s="622"/>
      <c r="Z21" s="673">
        <v>0</v>
      </c>
      <c r="AA21" s="673"/>
      <c r="AB21" s="673"/>
      <c r="AC21" s="673"/>
      <c r="AD21" s="674">
        <v>9563</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241322</v>
      </c>
      <c r="S22" s="621"/>
      <c r="T22" s="621"/>
      <c r="U22" s="621"/>
      <c r="V22" s="621"/>
      <c r="W22" s="621"/>
      <c r="X22" s="621"/>
      <c r="Y22" s="622"/>
      <c r="Z22" s="673">
        <v>0.9</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182862</v>
      </c>
      <c r="S23" s="621"/>
      <c r="T23" s="621"/>
      <c r="U23" s="621"/>
      <c r="V23" s="621"/>
      <c r="W23" s="621"/>
      <c r="X23" s="621"/>
      <c r="Y23" s="622"/>
      <c r="Z23" s="673">
        <v>0.7</v>
      </c>
      <c r="AA23" s="673"/>
      <c r="AB23" s="673"/>
      <c r="AC23" s="673"/>
      <c r="AD23" s="674">
        <v>40092</v>
      </c>
      <c r="AE23" s="674"/>
      <c r="AF23" s="674"/>
      <c r="AG23" s="674"/>
      <c r="AH23" s="674"/>
      <c r="AI23" s="674"/>
      <c r="AJ23" s="674"/>
      <c r="AK23" s="674"/>
      <c r="AL23" s="643">
        <v>0.3</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593046</v>
      </c>
      <c r="BH23" s="621"/>
      <c r="BI23" s="621"/>
      <c r="BJ23" s="621"/>
      <c r="BK23" s="621"/>
      <c r="BL23" s="621"/>
      <c r="BM23" s="621"/>
      <c r="BN23" s="622"/>
      <c r="BO23" s="673">
        <v>7.4</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196575</v>
      </c>
      <c r="S24" s="621"/>
      <c r="T24" s="621"/>
      <c r="U24" s="621"/>
      <c r="V24" s="621"/>
      <c r="W24" s="621"/>
      <c r="X24" s="621"/>
      <c r="Y24" s="622"/>
      <c r="Z24" s="673">
        <v>0.7</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11937815</v>
      </c>
      <c r="CS24" s="671"/>
      <c r="CT24" s="671"/>
      <c r="CU24" s="671"/>
      <c r="CV24" s="671"/>
      <c r="CW24" s="671"/>
      <c r="CX24" s="671"/>
      <c r="CY24" s="718"/>
      <c r="CZ24" s="722">
        <v>46.7</v>
      </c>
      <c r="DA24" s="723"/>
      <c r="DB24" s="723"/>
      <c r="DC24" s="724"/>
      <c r="DD24" s="717">
        <v>6192060</v>
      </c>
      <c r="DE24" s="671"/>
      <c r="DF24" s="671"/>
      <c r="DG24" s="671"/>
      <c r="DH24" s="671"/>
      <c r="DI24" s="671"/>
      <c r="DJ24" s="671"/>
      <c r="DK24" s="718"/>
      <c r="DL24" s="717">
        <v>6170495</v>
      </c>
      <c r="DM24" s="671"/>
      <c r="DN24" s="671"/>
      <c r="DO24" s="671"/>
      <c r="DP24" s="671"/>
      <c r="DQ24" s="671"/>
      <c r="DR24" s="671"/>
      <c r="DS24" s="671"/>
      <c r="DT24" s="671"/>
      <c r="DU24" s="671"/>
      <c r="DV24" s="718"/>
      <c r="DW24" s="719">
        <v>49.8</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6002620</v>
      </c>
      <c r="S25" s="621"/>
      <c r="T25" s="621"/>
      <c r="U25" s="621"/>
      <c r="V25" s="621"/>
      <c r="W25" s="621"/>
      <c r="X25" s="621"/>
      <c r="Y25" s="622"/>
      <c r="Z25" s="673">
        <v>22.5</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3549858</v>
      </c>
      <c r="CS25" s="639"/>
      <c r="CT25" s="639"/>
      <c r="CU25" s="639"/>
      <c r="CV25" s="639"/>
      <c r="CW25" s="639"/>
      <c r="CX25" s="639"/>
      <c r="CY25" s="640"/>
      <c r="CZ25" s="623">
        <v>13.9</v>
      </c>
      <c r="DA25" s="641"/>
      <c r="DB25" s="641"/>
      <c r="DC25" s="642"/>
      <c r="DD25" s="626">
        <v>3324103</v>
      </c>
      <c r="DE25" s="639"/>
      <c r="DF25" s="639"/>
      <c r="DG25" s="639"/>
      <c r="DH25" s="639"/>
      <c r="DI25" s="639"/>
      <c r="DJ25" s="639"/>
      <c r="DK25" s="640"/>
      <c r="DL25" s="626">
        <v>3308978</v>
      </c>
      <c r="DM25" s="639"/>
      <c r="DN25" s="639"/>
      <c r="DO25" s="639"/>
      <c r="DP25" s="639"/>
      <c r="DQ25" s="639"/>
      <c r="DR25" s="639"/>
      <c r="DS25" s="639"/>
      <c r="DT25" s="639"/>
      <c r="DU25" s="639"/>
      <c r="DV25" s="640"/>
      <c r="DW25" s="643">
        <v>26.7</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v>1618205</v>
      </c>
      <c r="S26" s="621"/>
      <c r="T26" s="621"/>
      <c r="U26" s="621"/>
      <c r="V26" s="621"/>
      <c r="W26" s="621"/>
      <c r="X26" s="621"/>
      <c r="Y26" s="622"/>
      <c r="Z26" s="673">
        <v>6.1</v>
      </c>
      <c r="AA26" s="673"/>
      <c r="AB26" s="673"/>
      <c r="AC26" s="673"/>
      <c r="AD26" s="674">
        <v>1618205</v>
      </c>
      <c r="AE26" s="674"/>
      <c r="AF26" s="674"/>
      <c r="AG26" s="674"/>
      <c r="AH26" s="674"/>
      <c r="AI26" s="674"/>
      <c r="AJ26" s="674"/>
      <c r="AK26" s="674"/>
      <c r="AL26" s="643">
        <v>13.1</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2244976</v>
      </c>
      <c r="CS26" s="621"/>
      <c r="CT26" s="621"/>
      <c r="CU26" s="621"/>
      <c r="CV26" s="621"/>
      <c r="CW26" s="621"/>
      <c r="CX26" s="621"/>
      <c r="CY26" s="622"/>
      <c r="CZ26" s="623">
        <v>8.8000000000000007</v>
      </c>
      <c r="DA26" s="641"/>
      <c r="DB26" s="641"/>
      <c r="DC26" s="642"/>
      <c r="DD26" s="626">
        <v>2107911</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3590277</v>
      </c>
      <c r="S27" s="621"/>
      <c r="T27" s="621"/>
      <c r="U27" s="621"/>
      <c r="V27" s="621"/>
      <c r="W27" s="621"/>
      <c r="X27" s="621"/>
      <c r="Y27" s="622"/>
      <c r="Z27" s="673">
        <v>13.5</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8012058</v>
      </c>
      <c r="BH27" s="621"/>
      <c r="BI27" s="621"/>
      <c r="BJ27" s="621"/>
      <c r="BK27" s="621"/>
      <c r="BL27" s="621"/>
      <c r="BM27" s="621"/>
      <c r="BN27" s="622"/>
      <c r="BO27" s="673">
        <v>100</v>
      </c>
      <c r="BP27" s="673"/>
      <c r="BQ27" s="673"/>
      <c r="BR27" s="673"/>
      <c r="BS27" s="626">
        <v>31916</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7592999</v>
      </c>
      <c r="CS27" s="639"/>
      <c r="CT27" s="639"/>
      <c r="CU27" s="639"/>
      <c r="CV27" s="639"/>
      <c r="CW27" s="639"/>
      <c r="CX27" s="639"/>
      <c r="CY27" s="640"/>
      <c r="CZ27" s="623">
        <v>29.7</v>
      </c>
      <c r="DA27" s="641"/>
      <c r="DB27" s="641"/>
      <c r="DC27" s="642"/>
      <c r="DD27" s="626">
        <v>2120392</v>
      </c>
      <c r="DE27" s="639"/>
      <c r="DF27" s="639"/>
      <c r="DG27" s="639"/>
      <c r="DH27" s="639"/>
      <c r="DI27" s="639"/>
      <c r="DJ27" s="639"/>
      <c r="DK27" s="640"/>
      <c r="DL27" s="626">
        <v>2113952</v>
      </c>
      <c r="DM27" s="639"/>
      <c r="DN27" s="639"/>
      <c r="DO27" s="639"/>
      <c r="DP27" s="639"/>
      <c r="DQ27" s="639"/>
      <c r="DR27" s="639"/>
      <c r="DS27" s="639"/>
      <c r="DT27" s="639"/>
      <c r="DU27" s="639"/>
      <c r="DV27" s="640"/>
      <c r="DW27" s="643">
        <v>17.100000000000001</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17159</v>
      </c>
      <c r="S28" s="621"/>
      <c r="T28" s="621"/>
      <c r="U28" s="621"/>
      <c r="V28" s="621"/>
      <c r="W28" s="621"/>
      <c r="X28" s="621"/>
      <c r="Y28" s="622"/>
      <c r="Z28" s="673">
        <v>0.1</v>
      </c>
      <c r="AA28" s="673"/>
      <c r="AB28" s="673"/>
      <c r="AC28" s="673"/>
      <c r="AD28" s="674">
        <v>8980</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794958</v>
      </c>
      <c r="CS28" s="621"/>
      <c r="CT28" s="621"/>
      <c r="CU28" s="621"/>
      <c r="CV28" s="621"/>
      <c r="CW28" s="621"/>
      <c r="CX28" s="621"/>
      <c r="CY28" s="622"/>
      <c r="CZ28" s="623">
        <v>3.1</v>
      </c>
      <c r="DA28" s="641"/>
      <c r="DB28" s="641"/>
      <c r="DC28" s="642"/>
      <c r="DD28" s="626">
        <v>747565</v>
      </c>
      <c r="DE28" s="621"/>
      <c r="DF28" s="621"/>
      <c r="DG28" s="621"/>
      <c r="DH28" s="621"/>
      <c r="DI28" s="621"/>
      <c r="DJ28" s="621"/>
      <c r="DK28" s="622"/>
      <c r="DL28" s="626">
        <v>747565</v>
      </c>
      <c r="DM28" s="621"/>
      <c r="DN28" s="621"/>
      <c r="DO28" s="621"/>
      <c r="DP28" s="621"/>
      <c r="DQ28" s="621"/>
      <c r="DR28" s="621"/>
      <c r="DS28" s="621"/>
      <c r="DT28" s="621"/>
      <c r="DU28" s="621"/>
      <c r="DV28" s="622"/>
      <c r="DW28" s="643">
        <v>6</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4543</v>
      </c>
      <c r="S29" s="621"/>
      <c r="T29" s="621"/>
      <c r="U29" s="621"/>
      <c r="V29" s="621"/>
      <c r="W29" s="621"/>
      <c r="X29" s="621"/>
      <c r="Y29" s="622"/>
      <c r="Z29" s="673">
        <v>0</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59</v>
      </c>
      <c r="CG29" s="654"/>
      <c r="CH29" s="654"/>
      <c r="CI29" s="654"/>
      <c r="CJ29" s="654"/>
      <c r="CK29" s="654"/>
      <c r="CL29" s="654"/>
      <c r="CM29" s="654"/>
      <c r="CN29" s="654"/>
      <c r="CO29" s="654"/>
      <c r="CP29" s="654"/>
      <c r="CQ29" s="655"/>
      <c r="CR29" s="620">
        <v>794958</v>
      </c>
      <c r="CS29" s="639"/>
      <c r="CT29" s="639"/>
      <c r="CU29" s="639"/>
      <c r="CV29" s="639"/>
      <c r="CW29" s="639"/>
      <c r="CX29" s="639"/>
      <c r="CY29" s="640"/>
      <c r="CZ29" s="623">
        <v>3.1</v>
      </c>
      <c r="DA29" s="641"/>
      <c r="DB29" s="641"/>
      <c r="DC29" s="642"/>
      <c r="DD29" s="626">
        <v>747565</v>
      </c>
      <c r="DE29" s="639"/>
      <c r="DF29" s="639"/>
      <c r="DG29" s="639"/>
      <c r="DH29" s="639"/>
      <c r="DI29" s="639"/>
      <c r="DJ29" s="639"/>
      <c r="DK29" s="640"/>
      <c r="DL29" s="626">
        <v>747565</v>
      </c>
      <c r="DM29" s="639"/>
      <c r="DN29" s="639"/>
      <c r="DO29" s="639"/>
      <c r="DP29" s="639"/>
      <c r="DQ29" s="639"/>
      <c r="DR29" s="639"/>
      <c r="DS29" s="639"/>
      <c r="DT29" s="639"/>
      <c r="DU29" s="639"/>
      <c r="DV29" s="640"/>
      <c r="DW29" s="643">
        <v>6</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935327</v>
      </c>
      <c r="S30" s="621"/>
      <c r="T30" s="621"/>
      <c r="U30" s="621"/>
      <c r="V30" s="621"/>
      <c r="W30" s="621"/>
      <c r="X30" s="621"/>
      <c r="Y30" s="622"/>
      <c r="Z30" s="673">
        <v>3.5</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98.9</v>
      </c>
      <c r="BH30" s="687"/>
      <c r="BI30" s="687"/>
      <c r="BJ30" s="687"/>
      <c r="BK30" s="687"/>
      <c r="BL30" s="687"/>
      <c r="BM30" s="688">
        <v>97.7</v>
      </c>
      <c r="BN30" s="687"/>
      <c r="BO30" s="687"/>
      <c r="BP30" s="687"/>
      <c r="BQ30" s="689"/>
      <c r="BR30" s="686">
        <v>98.8</v>
      </c>
      <c r="BS30" s="687"/>
      <c r="BT30" s="687"/>
      <c r="BU30" s="687"/>
      <c r="BV30" s="687"/>
      <c r="BW30" s="687"/>
      <c r="BX30" s="688">
        <v>97.5</v>
      </c>
      <c r="BY30" s="687"/>
      <c r="BZ30" s="687"/>
      <c r="CA30" s="687"/>
      <c r="CB30" s="689"/>
      <c r="CD30" s="692"/>
      <c r="CE30" s="693"/>
      <c r="CF30" s="657" t="s">
        <v>293</v>
      </c>
      <c r="CG30" s="654"/>
      <c r="CH30" s="654"/>
      <c r="CI30" s="654"/>
      <c r="CJ30" s="654"/>
      <c r="CK30" s="654"/>
      <c r="CL30" s="654"/>
      <c r="CM30" s="654"/>
      <c r="CN30" s="654"/>
      <c r="CO30" s="654"/>
      <c r="CP30" s="654"/>
      <c r="CQ30" s="655"/>
      <c r="CR30" s="620">
        <v>727318</v>
      </c>
      <c r="CS30" s="621"/>
      <c r="CT30" s="621"/>
      <c r="CU30" s="621"/>
      <c r="CV30" s="621"/>
      <c r="CW30" s="621"/>
      <c r="CX30" s="621"/>
      <c r="CY30" s="622"/>
      <c r="CZ30" s="623">
        <v>2.8</v>
      </c>
      <c r="DA30" s="641"/>
      <c r="DB30" s="641"/>
      <c r="DC30" s="642"/>
      <c r="DD30" s="626">
        <v>689018</v>
      </c>
      <c r="DE30" s="621"/>
      <c r="DF30" s="621"/>
      <c r="DG30" s="621"/>
      <c r="DH30" s="621"/>
      <c r="DI30" s="621"/>
      <c r="DJ30" s="621"/>
      <c r="DK30" s="622"/>
      <c r="DL30" s="626">
        <v>689018</v>
      </c>
      <c r="DM30" s="621"/>
      <c r="DN30" s="621"/>
      <c r="DO30" s="621"/>
      <c r="DP30" s="621"/>
      <c r="DQ30" s="621"/>
      <c r="DR30" s="621"/>
      <c r="DS30" s="621"/>
      <c r="DT30" s="621"/>
      <c r="DU30" s="621"/>
      <c r="DV30" s="622"/>
      <c r="DW30" s="643">
        <v>5.6</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1563990</v>
      </c>
      <c r="S31" s="621"/>
      <c r="T31" s="621"/>
      <c r="U31" s="621"/>
      <c r="V31" s="621"/>
      <c r="W31" s="621"/>
      <c r="X31" s="621"/>
      <c r="Y31" s="622"/>
      <c r="Z31" s="673">
        <v>5.9</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98.4</v>
      </c>
      <c r="BH31" s="639"/>
      <c r="BI31" s="639"/>
      <c r="BJ31" s="639"/>
      <c r="BK31" s="639"/>
      <c r="BL31" s="639"/>
      <c r="BM31" s="675">
        <v>96.8</v>
      </c>
      <c r="BN31" s="685"/>
      <c r="BO31" s="685"/>
      <c r="BP31" s="685"/>
      <c r="BQ31" s="649"/>
      <c r="BR31" s="684">
        <v>98.3</v>
      </c>
      <c r="BS31" s="639"/>
      <c r="BT31" s="639"/>
      <c r="BU31" s="639"/>
      <c r="BV31" s="639"/>
      <c r="BW31" s="639"/>
      <c r="BX31" s="675">
        <v>96.7</v>
      </c>
      <c r="BY31" s="685"/>
      <c r="BZ31" s="685"/>
      <c r="CA31" s="685"/>
      <c r="CB31" s="649"/>
      <c r="CD31" s="692"/>
      <c r="CE31" s="693"/>
      <c r="CF31" s="657" t="s">
        <v>297</v>
      </c>
      <c r="CG31" s="654"/>
      <c r="CH31" s="654"/>
      <c r="CI31" s="654"/>
      <c r="CJ31" s="654"/>
      <c r="CK31" s="654"/>
      <c r="CL31" s="654"/>
      <c r="CM31" s="654"/>
      <c r="CN31" s="654"/>
      <c r="CO31" s="654"/>
      <c r="CP31" s="654"/>
      <c r="CQ31" s="655"/>
      <c r="CR31" s="620">
        <v>67640</v>
      </c>
      <c r="CS31" s="639"/>
      <c r="CT31" s="639"/>
      <c r="CU31" s="639"/>
      <c r="CV31" s="639"/>
      <c r="CW31" s="639"/>
      <c r="CX31" s="639"/>
      <c r="CY31" s="640"/>
      <c r="CZ31" s="623">
        <v>0.3</v>
      </c>
      <c r="DA31" s="641"/>
      <c r="DB31" s="641"/>
      <c r="DC31" s="642"/>
      <c r="DD31" s="626">
        <v>58547</v>
      </c>
      <c r="DE31" s="639"/>
      <c r="DF31" s="639"/>
      <c r="DG31" s="639"/>
      <c r="DH31" s="639"/>
      <c r="DI31" s="639"/>
      <c r="DJ31" s="639"/>
      <c r="DK31" s="640"/>
      <c r="DL31" s="626">
        <v>58547</v>
      </c>
      <c r="DM31" s="639"/>
      <c r="DN31" s="639"/>
      <c r="DO31" s="639"/>
      <c r="DP31" s="639"/>
      <c r="DQ31" s="639"/>
      <c r="DR31" s="639"/>
      <c r="DS31" s="639"/>
      <c r="DT31" s="639"/>
      <c r="DU31" s="639"/>
      <c r="DV31" s="640"/>
      <c r="DW31" s="643">
        <v>0.5</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152589</v>
      </c>
      <c r="S32" s="621"/>
      <c r="T32" s="621"/>
      <c r="U32" s="621"/>
      <c r="V32" s="621"/>
      <c r="W32" s="621"/>
      <c r="X32" s="621"/>
      <c r="Y32" s="622"/>
      <c r="Z32" s="673">
        <v>0.6</v>
      </c>
      <c r="AA32" s="673"/>
      <c r="AB32" s="673"/>
      <c r="AC32" s="673"/>
      <c r="AD32" s="674">
        <v>135</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99.3</v>
      </c>
      <c r="BH32" s="605"/>
      <c r="BI32" s="605"/>
      <c r="BJ32" s="605"/>
      <c r="BK32" s="605"/>
      <c r="BL32" s="605"/>
      <c r="BM32" s="668">
        <v>98.4</v>
      </c>
      <c r="BN32" s="605"/>
      <c r="BO32" s="605"/>
      <c r="BP32" s="605"/>
      <c r="BQ32" s="662"/>
      <c r="BR32" s="683">
        <v>99.2</v>
      </c>
      <c r="BS32" s="605"/>
      <c r="BT32" s="605"/>
      <c r="BU32" s="605"/>
      <c r="BV32" s="605"/>
      <c r="BW32" s="605"/>
      <c r="BX32" s="668">
        <v>98.1</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372900</v>
      </c>
      <c r="S33" s="621"/>
      <c r="T33" s="621"/>
      <c r="U33" s="621"/>
      <c r="V33" s="621"/>
      <c r="W33" s="621"/>
      <c r="X33" s="621"/>
      <c r="Y33" s="622"/>
      <c r="Z33" s="673">
        <v>1.4</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10288479</v>
      </c>
      <c r="CS33" s="639"/>
      <c r="CT33" s="639"/>
      <c r="CU33" s="639"/>
      <c r="CV33" s="639"/>
      <c r="CW33" s="639"/>
      <c r="CX33" s="639"/>
      <c r="CY33" s="640"/>
      <c r="CZ33" s="623">
        <v>40.200000000000003</v>
      </c>
      <c r="DA33" s="641"/>
      <c r="DB33" s="641"/>
      <c r="DC33" s="642"/>
      <c r="DD33" s="626">
        <v>8052206</v>
      </c>
      <c r="DE33" s="639"/>
      <c r="DF33" s="639"/>
      <c r="DG33" s="639"/>
      <c r="DH33" s="639"/>
      <c r="DI33" s="639"/>
      <c r="DJ33" s="639"/>
      <c r="DK33" s="640"/>
      <c r="DL33" s="626">
        <v>5120040</v>
      </c>
      <c r="DM33" s="639"/>
      <c r="DN33" s="639"/>
      <c r="DO33" s="639"/>
      <c r="DP33" s="639"/>
      <c r="DQ33" s="639"/>
      <c r="DR33" s="639"/>
      <c r="DS33" s="639"/>
      <c r="DT33" s="639"/>
      <c r="DU33" s="639"/>
      <c r="DV33" s="640"/>
      <c r="DW33" s="643">
        <v>41.3</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3455795</v>
      </c>
      <c r="CS34" s="621"/>
      <c r="CT34" s="621"/>
      <c r="CU34" s="621"/>
      <c r="CV34" s="621"/>
      <c r="CW34" s="621"/>
      <c r="CX34" s="621"/>
      <c r="CY34" s="622"/>
      <c r="CZ34" s="623">
        <v>13.5</v>
      </c>
      <c r="DA34" s="641"/>
      <c r="DB34" s="641"/>
      <c r="DC34" s="642"/>
      <c r="DD34" s="626">
        <v>2464533</v>
      </c>
      <c r="DE34" s="621"/>
      <c r="DF34" s="621"/>
      <c r="DG34" s="621"/>
      <c r="DH34" s="621"/>
      <c r="DI34" s="621"/>
      <c r="DJ34" s="621"/>
      <c r="DK34" s="622"/>
      <c r="DL34" s="626">
        <v>2138321</v>
      </c>
      <c r="DM34" s="621"/>
      <c r="DN34" s="621"/>
      <c r="DO34" s="621"/>
      <c r="DP34" s="621"/>
      <c r="DQ34" s="621"/>
      <c r="DR34" s="621"/>
      <c r="DS34" s="621"/>
      <c r="DT34" s="621"/>
      <c r="DU34" s="621"/>
      <c r="DV34" s="622"/>
      <c r="DW34" s="643">
        <v>17.3</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t="s">
        <v>112</v>
      </c>
      <c r="S35" s="621"/>
      <c r="T35" s="621"/>
      <c r="U35" s="621"/>
      <c r="V35" s="621"/>
      <c r="W35" s="621"/>
      <c r="X35" s="621"/>
      <c r="Y35" s="622"/>
      <c r="Z35" s="673" t="s">
        <v>112</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3249576</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500912</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118492</v>
      </c>
      <c r="CS35" s="639"/>
      <c r="CT35" s="639"/>
      <c r="CU35" s="639"/>
      <c r="CV35" s="639"/>
      <c r="CW35" s="639"/>
      <c r="CX35" s="639"/>
      <c r="CY35" s="640"/>
      <c r="CZ35" s="623">
        <v>0.5</v>
      </c>
      <c r="DA35" s="641"/>
      <c r="DB35" s="641"/>
      <c r="DC35" s="642"/>
      <c r="DD35" s="626">
        <v>75571</v>
      </c>
      <c r="DE35" s="639"/>
      <c r="DF35" s="639"/>
      <c r="DG35" s="639"/>
      <c r="DH35" s="639"/>
      <c r="DI35" s="639"/>
      <c r="DJ35" s="639"/>
      <c r="DK35" s="640"/>
      <c r="DL35" s="626">
        <v>75571</v>
      </c>
      <c r="DM35" s="639"/>
      <c r="DN35" s="639"/>
      <c r="DO35" s="639"/>
      <c r="DP35" s="639"/>
      <c r="DQ35" s="639"/>
      <c r="DR35" s="639"/>
      <c r="DS35" s="639"/>
      <c r="DT35" s="639"/>
      <c r="DU35" s="639"/>
      <c r="DV35" s="640"/>
      <c r="DW35" s="643">
        <v>0.6</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26689464</v>
      </c>
      <c r="S36" s="661"/>
      <c r="T36" s="661"/>
      <c r="U36" s="661"/>
      <c r="V36" s="661"/>
      <c r="W36" s="661"/>
      <c r="X36" s="661"/>
      <c r="Y36" s="664"/>
      <c r="Z36" s="665">
        <v>100</v>
      </c>
      <c r="AA36" s="665"/>
      <c r="AB36" s="665"/>
      <c r="AC36" s="665"/>
      <c r="AD36" s="666">
        <v>12393943</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557009</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-322497</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2627641</v>
      </c>
      <c r="CS36" s="621"/>
      <c r="CT36" s="621"/>
      <c r="CU36" s="621"/>
      <c r="CV36" s="621"/>
      <c r="CW36" s="621"/>
      <c r="CX36" s="621"/>
      <c r="CY36" s="622"/>
      <c r="CZ36" s="623">
        <v>10.3</v>
      </c>
      <c r="DA36" s="641"/>
      <c r="DB36" s="641"/>
      <c r="DC36" s="642"/>
      <c r="DD36" s="626">
        <v>1731631</v>
      </c>
      <c r="DE36" s="621"/>
      <c r="DF36" s="621"/>
      <c r="DG36" s="621"/>
      <c r="DH36" s="621"/>
      <c r="DI36" s="621"/>
      <c r="DJ36" s="621"/>
      <c r="DK36" s="622"/>
      <c r="DL36" s="626">
        <v>1472427</v>
      </c>
      <c r="DM36" s="621"/>
      <c r="DN36" s="621"/>
      <c r="DO36" s="621"/>
      <c r="DP36" s="621"/>
      <c r="DQ36" s="621"/>
      <c r="DR36" s="621"/>
      <c r="DS36" s="621"/>
      <c r="DT36" s="621"/>
      <c r="DU36" s="621"/>
      <c r="DV36" s="622"/>
      <c r="DW36" s="643">
        <v>11.9</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350000</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11622</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475850</v>
      </c>
      <c r="CS37" s="639"/>
      <c r="CT37" s="639"/>
      <c r="CU37" s="639"/>
      <c r="CV37" s="639"/>
      <c r="CW37" s="639"/>
      <c r="CX37" s="639"/>
      <c r="CY37" s="640"/>
      <c r="CZ37" s="623">
        <v>1.9</v>
      </c>
      <c r="DA37" s="641"/>
      <c r="DB37" s="641"/>
      <c r="DC37" s="642"/>
      <c r="DD37" s="626">
        <v>304509</v>
      </c>
      <c r="DE37" s="639"/>
      <c r="DF37" s="639"/>
      <c r="DG37" s="639"/>
      <c r="DH37" s="639"/>
      <c r="DI37" s="639"/>
      <c r="DJ37" s="639"/>
      <c r="DK37" s="640"/>
      <c r="DL37" s="626">
        <v>283467</v>
      </c>
      <c r="DM37" s="639"/>
      <c r="DN37" s="639"/>
      <c r="DO37" s="639"/>
      <c r="DP37" s="639"/>
      <c r="DQ37" s="639"/>
      <c r="DR37" s="639"/>
      <c r="DS37" s="639"/>
      <c r="DT37" s="639"/>
      <c r="DU37" s="639"/>
      <c r="DV37" s="640"/>
      <c r="DW37" s="643">
        <v>2.2999999999999998</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t="s">
        <v>319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17532</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2692567</v>
      </c>
      <c r="CS38" s="621"/>
      <c r="CT38" s="621"/>
      <c r="CU38" s="621"/>
      <c r="CV38" s="621"/>
      <c r="CW38" s="621"/>
      <c r="CX38" s="621"/>
      <c r="CY38" s="622"/>
      <c r="CZ38" s="623">
        <v>10.5</v>
      </c>
      <c r="DA38" s="641"/>
      <c r="DB38" s="641"/>
      <c r="DC38" s="642"/>
      <c r="DD38" s="626">
        <v>2393602</v>
      </c>
      <c r="DE38" s="621"/>
      <c r="DF38" s="621"/>
      <c r="DG38" s="621"/>
      <c r="DH38" s="621"/>
      <c r="DI38" s="621"/>
      <c r="DJ38" s="621"/>
      <c r="DK38" s="622"/>
      <c r="DL38" s="626">
        <v>1433721</v>
      </c>
      <c r="DM38" s="621"/>
      <c r="DN38" s="621"/>
      <c r="DO38" s="621"/>
      <c r="DP38" s="621"/>
      <c r="DQ38" s="621"/>
      <c r="DR38" s="621"/>
      <c r="DS38" s="621"/>
      <c r="DT38" s="621"/>
      <c r="DU38" s="621"/>
      <c r="DV38" s="622"/>
      <c r="DW38" s="643">
        <v>11.6</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t="s">
        <v>319</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73</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1393984</v>
      </c>
      <c r="CS39" s="639"/>
      <c r="CT39" s="639"/>
      <c r="CU39" s="639"/>
      <c r="CV39" s="639"/>
      <c r="CW39" s="639"/>
      <c r="CX39" s="639"/>
      <c r="CY39" s="640"/>
      <c r="CZ39" s="623">
        <v>5.5</v>
      </c>
      <c r="DA39" s="641"/>
      <c r="DB39" s="641"/>
      <c r="DC39" s="642"/>
      <c r="DD39" s="626">
        <v>1386869</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1105957</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101</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t="s">
        <v>319</v>
      </c>
      <c r="CS40" s="621"/>
      <c r="CT40" s="621"/>
      <c r="CU40" s="621"/>
      <c r="CV40" s="621"/>
      <c r="CW40" s="621"/>
      <c r="CX40" s="621"/>
      <c r="CY40" s="622"/>
      <c r="CZ40" s="623" t="s">
        <v>319</v>
      </c>
      <c r="DA40" s="641"/>
      <c r="DB40" s="641"/>
      <c r="DC40" s="642"/>
      <c r="DD40" s="626" t="s">
        <v>319</v>
      </c>
      <c r="DE40" s="621"/>
      <c r="DF40" s="621"/>
      <c r="DG40" s="621"/>
      <c r="DH40" s="621"/>
      <c r="DI40" s="621"/>
      <c r="DJ40" s="621"/>
      <c r="DK40" s="622"/>
      <c r="DL40" s="626" t="s">
        <v>319</v>
      </c>
      <c r="DM40" s="621"/>
      <c r="DN40" s="621"/>
      <c r="DO40" s="621"/>
      <c r="DP40" s="621"/>
      <c r="DQ40" s="621"/>
      <c r="DR40" s="621"/>
      <c r="DS40" s="621"/>
      <c r="DT40" s="621"/>
      <c r="DU40" s="621"/>
      <c r="DV40" s="622"/>
      <c r="DW40" s="643" t="s">
        <v>319</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1236610</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253</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3350224</v>
      </c>
      <c r="CS42" s="621"/>
      <c r="CT42" s="621"/>
      <c r="CU42" s="621"/>
      <c r="CV42" s="621"/>
      <c r="CW42" s="621"/>
      <c r="CX42" s="621"/>
      <c r="CY42" s="622"/>
      <c r="CZ42" s="623">
        <v>13.1</v>
      </c>
      <c r="DA42" s="624"/>
      <c r="DB42" s="624"/>
      <c r="DC42" s="625"/>
      <c r="DD42" s="626">
        <v>569844</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28019</v>
      </c>
      <c r="CS43" s="639"/>
      <c r="CT43" s="639"/>
      <c r="CU43" s="639"/>
      <c r="CV43" s="639"/>
      <c r="CW43" s="639"/>
      <c r="CX43" s="639"/>
      <c r="CY43" s="640"/>
      <c r="CZ43" s="623">
        <v>0.1</v>
      </c>
      <c r="DA43" s="641"/>
      <c r="DB43" s="641"/>
      <c r="DC43" s="642"/>
      <c r="DD43" s="626">
        <v>28019</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3350224</v>
      </c>
      <c r="CS44" s="621"/>
      <c r="CT44" s="621"/>
      <c r="CU44" s="621"/>
      <c r="CV44" s="621"/>
      <c r="CW44" s="621"/>
      <c r="CX44" s="621"/>
      <c r="CY44" s="622"/>
      <c r="CZ44" s="623">
        <v>13.1</v>
      </c>
      <c r="DA44" s="624"/>
      <c r="DB44" s="624"/>
      <c r="DC44" s="625"/>
      <c r="DD44" s="626">
        <v>569844</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2431277</v>
      </c>
      <c r="CS45" s="639"/>
      <c r="CT45" s="639"/>
      <c r="CU45" s="639"/>
      <c r="CV45" s="639"/>
      <c r="CW45" s="639"/>
      <c r="CX45" s="639"/>
      <c r="CY45" s="640"/>
      <c r="CZ45" s="623">
        <v>9.5</v>
      </c>
      <c r="DA45" s="641"/>
      <c r="DB45" s="641"/>
      <c r="DC45" s="642"/>
      <c r="DD45" s="626">
        <v>147238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918947</v>
      </c>
      <c r="CS46" s="621"/>
      <c r="CT46" s="621"/>
      <c r="CU46" s="621"/>
      <c r="CV46" s="621"/>
      <c r="CW46" s="621"/>
      <c r="CX46" s="621"/>
      <c r="CY46" s="622"/>
      <c r="CZ46" s="623">
        <v>3.6</v>
      </c>
      <c r="DA46" s="624"/>
      <c r="DB46" s="624"/>
      <c r="DC46" s="625"/>
      <c r="DD46" s="626">
        <v>422606</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25576518</v>
      </c>
      <c r="CS49" s="605"/>
      <c r="CT49" s="605"/>
      <c r="CU49" s="605"/>
      <c r="CV49" s="605"/>
      <c r="CW49" s="605"/>
      <c r="CX49" s="605"/>
      <c r="CY49" s="606"/>
      <c r="CZ49" s="607">
        <v>100</v>
      </c>
      <c r="DA49" s="608"/>
      <c r="DB49" s="608"/>
      <c r="DC49" s="609"/>
      <c r="DD49" s="610">
        <v>14814110</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U78" sqref="AU78:AY78"/>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0" t="s">
        <v>345</v>
      </c>
      <c r="DK2" s="1141"/>
      <c r="DL2" s="1141"/>
      <c r="DM2" s="1141"/>
      <c r="DN2" s="1141"/>
      <c r="DO2" s="1142"/>
      <c r="DP2" s="202"/>
      <c r="DQ2" s="1140" t="s">
        <v>346</v>
      </c>
      <c r="DR2" s="1141"/>
      <c r="DS2" s="1141"/>
      <c r="DT2" s="1141"/>
      <c r="DU2" s="1141"/>
      <c r="DV2" s="1141"/>
      <c r="DW2" s="1141"/>
      <c r="DX2" s="1141"/>
      <c r="DY2" s="1141"/>
      <c r="DZ2" s="1142"/>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3"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8" t="s">
        <v>363</v>
      </c>
      <c r="DH5" s="1129"/>
      <c r="DI5" s="1129"/>
      <c r="DJ5" s="1129"/>
      <c r="DK5" s="1130"/>
      <c r="DL5" s="1128" t="s">
        <v>364</v>
      </c>
      <c r="DM5" s="1129"/>
      <c r="DN5" s="1129"/>
      <c r="DO5" s="1129"/>
      <c r="DP5" s="1130"/>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4"/>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1"/>
      <c r="DH6" s="1132"/>
      <c r="DI6" s="1132"/>
      <c r="DJ6" s="1132"/>
      <c r="DK6" s="1133"/>
      <c r="DL6" s="1131"/>
      <c r="DM6" s="1132"/>
      <c r="DN6" s="1132"/>
      <c r="DO6" s="1132"/>
      <c r="DP6" s="1133"/>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4">
        <v>26689</v>
      </c>
      <c r="R7" s="1135"/>
      <c r="S7" s="1135"/>
      <c r="T7" s="1135"/>
      <c r="U7" s="1135"/>
      <c r="V7" s="1135">
        <v>25577</v>
      </c>
      <c r="W7" s="1135"/>
      <c r="X7" s="1135"/>
      <c r="Y7" s="1135"/>
      <c r="Z7" s="1135"/>
      <c r="AA7" s="1135">
        <v>1112</v>
      </c>
      <c r="AB7" s="1135"/>
      <c r="AC7" s="1135"/>
      <c r="AD7" s="1135"/>
      <c r="AE7" s="1136"/>
      <c r="AF7" s="1137">
        <v>1112</v>
      </c>
      <c r="AG7" s="1138"/>
      <c r="AH7" s="1138"/>
      <c r="AI7" s="1138"/>
      <c r="AJ7" s="1139"/>
      <c r="AK7" s="1120" t="s">
        <v>549</v>
      </c>
      <c r="AL7" s="1121"/>
      <c r="AM7" s="1121"/>
      <c r="AN7" s="1121"/>
      <c r="AO7" s="1121"/>
      <c r="AP7" s="1121">
        <v>7258</v>
      </c>
      <c r="AQ7" s="1121"/>
      <c r="AR7" s="1121"/>
      <c r="AS7" s="1121"/>
      <c r="AT7" s="1121"/>
      <c r="AU7" s="1122" t="s">
        <v>550</v>
      </c>
      <c r="AV7" s="1123"/>
      <c r="AW7" s="1123"/>
      <c r="AX7" s="1123"/>
      <c r="AY7" s="1124"/>
      <c r="AZ7" s="205"/>
      <c r="BA7" s="205"/>
      <c r="BB7" s="205"/>
      <c r="BC7" s="205"/>
      <c r="BD7" s="205"/>
      <c r="BE7" s="206"/>
      <c r="BF7" s="206"/>
      <c r="BG7" s="206"/>
      <c r="BH7" s="206"/>
      <c r="BI7" s="206"/>
      <c r="BJ7" s="206"/>
      <c r="BK7" s="206"/>
      <c r="BL7" s="206"/>
      <c r="BM7" s="206"/>
      <c r="BN7" s="206"/>
      <c r="BO7" s="206"/>
      <c r="BP7" s="206"/>
      <c r="BQ7" s="212">
        <v>1</v>
      </c>
      <c r="BR7" s="213"/>
      <c r="BS7" s="1125" t="s">
        <v>547</v>
      </c>
      <c r="BT7" s="1126"/>
      <c r="BU7" s="1126"/>
      <c r="BV7" s="1126"/>
      <c r="BW7" s="1126"/>
      <c r="BX7" s="1126"/>
      <c r="BY7" s="1126"/>
      <c r="BZ7" s="1126"/>
      <c r="CA7" s="1126"/>
      <c r="CB7" s="1126"/>
      <c r="CC7" s="1126"/>
      <c r="CD7" s="1126"/>
      <c r="CE7" s="1126"/>
      <c r="CF7" s="1126"/>
      <c r="CG7" s="1127"/>
      <c r="CH7" s="1000" t="s">
        <v>486</v>
      </c>
      <c r="CI7" s="1000"/>
      <c r="CJ7" s="1000"/>
      <c r="CK7" s="1000"/>
      <c r="CL7" s="1000"/>
      <c r="CM7" s="1117">
        <v>275</v>
      </c>
      <c r="CN7" s="1118"/>
      <c r="CO7" s="1118"/>
      <c r="CP7" s="1118"/>
      <c r="CQ7" s="1119"/>
      <c r="CR7" s="1117">
        <v>5</v>
      </c>
      <c r="CS7" s="1118"/>
      <c r="CT7" s="1118"/>
      <c r="CU7" s="1118"/>
      <c r="CV7" s="1119"/>
      <c r="CW7" s="1117" t="s">
        <v>548</v>
      </c>
      <c r="CX7" s="1118"/>
      <c r="CY7" s="1118"/>
      <c r="CZ7" s="1118"/>
      <c r="DA7" s="1119"/>
      <c r="DB7" s="1117">
        <v>946</v>
      </c>
      <c r="DC7" s="1118"/>
      <c r="DD7" s="1118"/>
      <c r="DE7" s="1118"/>
      <c r="DF7" s="1119"/>
      <c r="DG7" s="1117" t="s">
        <v>548</v>
      </c>
      <c r="DH7" s="1118"/>
      <c r="DI7" s="1118"/>
      <c r="DJ7" s="1118"/>
      <c r="DK7" s="1119"/>
      <c r="DL7" s="1117" t="s">
        <v>548</v>
      </c>
      <c r="DM7" s="1118"/>
      <c r="DN7" s="1118"/>
      <c r="DO7" s="1118"/>
      <c r="DP7" s="1119"/>
      <c r="DQ7" s="1117" t="s">
        <v>548</v>
      </c>
      <c r="DR7" s="1118"/>
      <c r="DS7" s="1118"/>
      <c r="DT7" s="1118"/>
      <c r="DU7" s="1119"/>
      <c r="DV7" s="1145"/>
      <c r="DW7" s="1146"/>
      <c r="DX7" s="1146"/>
      <c r="DY7" s="1146"/>
      <c r="DZ7" s="1147"/>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097"/>
      <c r="R23" s="1098"/>
      <c r="S23" s="1098"/>
      <c r="T23" s="1098"/>
      <c r="U23" s="1098"/>
      <c r="V23" s="1098"/>
      <c r="W23" s="1098"/>
      <c r="X23" s="1098"/>
      <c r="Y23" s="1098"/>
      <c r="Z23" s="1098"/>
      <c r="AA23" s="1098"/>
      <c r="AB23" s="1098"/>
      <c r="AC23" s="1098"/>
      <c r="AD23" s="1098"/>
      <c r="AE23" s="1099"/>
      <c r="AF23" s="1100">
        <v>1112</v>
      </c>
      <c r="AG23" s="1098"/>
      <c r="AH23" s="1098"/>
      <c r="AI23" s="1098"/>
      <c r="AJ23" s="1101"/>
      <c r="AK23" s="1102"/>
      <c r="AL23" s="1103"/>
      <c r="AM23" s="1103"/>
      <c r="AN23" s="1103"/>
      <c r="AO23" s="1103"/>
      <c r="AP23" s="1098"/>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380</v>
      </c>
      <c r="C28" s="1080"/>
      <c r="D28" s="1080"/>
      <c r="E28" s="1080"/>
      <c r="F28" s="1080"/>
      <c r="G28" s="1080"/>
      <c r="H28" s="1080"/>
      <c r="I28" s="1080"/>
      <c r="J28" s="1080"/>
      <c r="K28" s="1080"/>
      <c r="L28" s="1080"/>
      <c r="M28" s="1080"/>
      <c r="N28" s="1080"/>
      <c r="O28" s="1080"/>
      <c r="P28" s="1081"/>
      <c r="Q28" s="1082">
        <v>8256</v>
      </c>
      <c r="R28" s="1083"/>
      <c r="S28" s="1083"/>
      <c r="T28" s="1083"/>
      <c r="U28" s="1083"/>
      <c r="V28" s="1083">
        <v>7767</v>
      </c>
      <c r="W28" s="1083"/>
      <c r="X28" s="1083"/>
      <c r="Y28" s="1083"/>
      <c r="Z28" s="1083"/>
      <c r="AA28" s="1083">
        <v>489</v>
      </c>
      <c r="AB28" s="1083"/>
      <c r="AC28" s="1083"/>
      <c r="AD28" s="1083"/>
      <c r="AE28" s="1084"/>
      <c r="AF28" s="1085">
        <v>489</v>
      </c>
      <c r="AG28" s="1083"/>
      <c r="AH28" s="1083"/>
      <c r="AI28" s="1083"/>
      <c r="AJ28" s="1086"/>
      <c r="AK28" s="1087" t="s">
        <v>551</v>
      </c>
      <c r="AL28" s="1075"/>
      <c r="AM28" s="1075"/>
      <c r="AN28" s="1075"/>
      <c r="AO28" s="1075"/>
      <c r="AP28" s="1075" t="s">
        <v>553</v>
      </c>
      <c r="AQ28" s="1075"/>
      <c r="AR28" s="1075"/>
      <c r="AS28" s="1075"/>
      <c r="AT28" s="1075"/>
      <c r="AU28" s="1075" t="s">
        <v>553</v>
      </c>
      <c r="AV28" s="1075"/>
      <c r="AW28" s="1075"/>
      <c r="AX28" s="1075"/>
      <c r="AY28" s="1075"/>
      <c r="AZ28" s="1076" t="s">
        <v>554</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381</v>
      </c>
      <c r="C29" s="1067"/>
      <c r="D29" s="1067"/>
      <c r="E29" s="1067"/>
      <c r="F29" s="1067"/>
      <c r="G29" s="1067"/>
      <c r="H29" s="1067"/>
      <c r="I29" s="1067"/>
      <c r="J29" s="1067"/>
      <c r="K29" s="1067"/>
      <c r="L29" s="1067"/>
      <c r="M29" s="1067"/>
      <c r="N29" s="1067"/>
      <c r="O29" s="1067"/>
      <c r="P29" s="1068"/>
      <c r="Q29" s="1072">
        <v>3991</v>
      </c>
      <c r="R29" s="1073"/>
      <c r="S29" s="1073"/>
      <c r="T29" s="1073"/>
      <c r="U29" s="1073"/>
      <c r="V29" s="1073">
        <v>3809</v>
      </c>
      <c r="W29" s="1073"/>
      <c r="X29" s="1073"/>
      <c r="Y29" s="1073"/>
      <c r="Z29" s="1073"/>
      <c r="AA29" s="1073">
        <v>182</v>
      </c>
      <c r="AB29" s="1073"/>
      <c r="AC29" s="1073"/>
      <c r="AD29" s="1073"/>
      <c r="AE29" s="1074"/>
      <c r="AF29" s="1048">
        <v>182</v>
      </c>
      <c r="AG29" s="1049"/>
      <c r="AH29" s="1049"/>
      <c r="AI29" s="1049"/>
      <c r="AJ29" s="1050"/>
      <c r="AK29" s="1009" t="s">
        <v>552</v>
      </c>
      <c r="AL29" s="1000"/>
      <c r="AM29" s="1000"/>
      <c r="AN29" s="1000"/>
      <c r="AO29" s="1000"/>
      <c r="AP29" s="1000" t="s">
        <v>553</v>
      </c>
      <c r="AQ29" s="1000"/>
      <c r="AR29" s="1000"/>
      <c r="AS29" s="1000"/>
      <c r="AT29" s="1000"/>
      <c r="AU29" s="1000" t="s">
        <v>549</v>
      </c>
      <c r="AV29" s="1000"/>
      <c r="AW29" s="1000"/>
      <c r="AX29" s="1000"/>
      <c r="AY29" s="1000"/>
      <c r="AZ29" s="1071" t="s">
        <v>549</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382</v>
      </c>
      <c r="C30" s="1067"/>
      <c r="D30" s="1067"/>
      <c r="E30" s="1067"/>
      <c r="F30" s="1067"/>
      <c r="G30" s="1067"/>
      <c r="H30" s="1067"/>
      <c r="I30" s="1067"/>
      <c r="J30" s="1067"/>
      <c r="K30" s="1067"/>
      <c r="L30" s="1067"/>
      <c r="M30" s="1067"/>
      <c r="N30" s="1067"/>
      <c r="O30" s="1067"/>
      <c r="P30" s="1068"/>
      <c r="Q30" s="1072">
        <v>1136</v>
      </c>
      <c r="R30" s="1073"/>
      <c r="S30" s="1073"/>
      <c r="T30" s="1073"/>
      <c r="U30" s="1073"/>
      <c r="V30" s="1073">
        <v>1119</v>
      </c>
      <c r="W30" s="1073"/>
      <c r="X30" s="1073"/>
      <c r="Y30" s="1073"/>
      <c r="Z30" s="1073"/>
      <c r="AA30" s="1073">
        <v>17</v>
      </c>
      <c r="AB30" s="1073"/>
      <c r="AC30" s="1073"/>
      <c r="AD30" s="1073"/>
      <c r="AE30" s="1074"/>
      <c r="AF30" s="1048">
        <v>17</v>
      </c>
      <c r="AG30" s="1049"/>
      <c r="AH30" s="1049"/>
      <c r="AI30" s="1049"/>
      <c r="AJ30" s="1050"/>
      <c r="AK30" s="1009" t="s">
        <v>549</v>
      </c>
      <c r="AL30" s="1000"/>
      <c r="AM30" s="1000"/>
      <c r="AN30" s="1000"/>
      <c r="AO30" s="1000"/>
      <c r="AP30" s="1000" t="s">
        <v>553</v>
      </c>
      <c r="AQ30" s="1000"/>
      <c r="AR30" s="1000"/>
      <c r="AS30" s="1000"/>
      <c r="AT30" s="1000"/>
      <c r="AU30" s="1000" t="s">
        <v>553</v>
      </c>
      <c r="AV30" s="1000"/>
      <c r="AW30" s="1000"/>
      <c r="AX30" s="1000"/>
      <c r="AY30" s="1000"/>
      <c r="AZ30" s="1071" t="s">
        <v>549</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383</v>
      </c>
      <c r="C31" s="1067"/>
      <c r="D31" s="1067"/>
      <c r="E31" s="1067"/>
      <c r="F31" s="1067"/>
      <c r="G31" s="1067"/>
      <c r="H31" s="1067"/>
      <c r="I31" s="1067"/>
      <c r="J31" s="1067"/>
      <c r="K31" s="1067"/>
      <c r="L31" s="1067"/>
      <c r="M31" s="1067"/>
      <c r="N31" s="1067"/>
      <c r="O31" s="1067"/>
      <c r="P31" s="1068"/>
      <c r="Q31" s="1072">
        <v>1727</v>
      </c>
      <c r="R31" s="1073"/>
      <c r="S31" s="1073"/>
      <c r="T31" s="1073"/>
      <c r="U31" s="1073"/>
      <c r="V31" s="1073">
        <v>1530</v>
      </c>
      <c r="W31" s="1073"/>
      <c r="X31" s="1073"/>
      <c r="Y31" s="1073"/>
      <c r="Z31" s="1073"/>
      <c r="AA31" s="1073">
        <v>197</v>
      </c>
      <c r="AB31" s="1073"/>
      <c r="AC31" s="1073"/>
      <c r="AD31" s="1073"/>
      <c r="AE31" s="1074"/>
      <c r="AF31" s="1048">
        <v>197</v>
      </c>
      <c r="AG31" s="1049"/>
      <c r="AH31" s="1049"/>
      <c r="AI31" s="1049"/>
      <c r="AJ31" s="1050"/>
      <c r="AK31" s="1009">
        <v>350</v>
      </c>
      <c r="AL31" s="1000"/>
      <c r="AM31" s="1000"/>
      <c r="AN31" s="1000"/>
      <c r="AO31" s="1000"/>
      <c r="AP31" s="1000">
        <v>3764</v>
      </c>
      <c r="AQ31" s="1000"/>
      <c r="AR31" s="1000"/>
      <c r="AS31" s="1000"/>
      <c r="AT31" s="1000"/>
      <c r="AU31" s="1000">
        <v>1773</v>
      </c>
      <c r="AV31" s="1000"/>
      <c r="AW31" s="1000"/>
      <c r="AX31" s="1000"/>
      <c r="AY31" s="1000"/>
      <c r="AZ31" s="1071" t="s">
        <v>549</v>
      </c>
      <c r="BA31" s="1071"/>
      <c r="BB31" s="1071"/>
      <c r="BC31" s="1071"/>
      <c r="BD31" s="1071"/>
      <c r="BE31" s="1061" t="s">
        <v>384</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c r="C32" s="1067"/>
      <c r="D32" s="1067"/>
      <c r="E32" s="1067"/>
      <c r="F32" s="1067"/>
      <c r="G32" s="1067"/>
      <c r="H32" s="1067"/>
      <c r="I32" s="1067"/>
      <c r="J32" s="1067"/>
      <c r="K32" s="1067"/>
      <c r="L32" s="1067"/>
      <c r="M32" s="1067"/>
      <c r="N32" s="1067"/>
      <c r="O32" s="1067"/>
      <c r="P32" s="1068"/>
      <c r="Q32" s="1072"/>
      <c r="R32" s="1073"/>
      <c r="S32" s="1073"/>
      <c r="T32" s="1073"/>
      <c r="U32" s="1073"/>
      <c r="V32" s="1073"/>
      <c r="W32" s="1073"/>
      <c r="X32" s="1073"/>
      <c r="Y32" s="1073"/>
      <c r="Z32" s="1073"/>
      <c r="AA32" s="1073"/>
      <c r="AB32" s="1073"/>
      <c r="AC32" s="1073"/>
      <c r="AD32" s="1073"/>
      <c r="AE32" s="1074"/>
      <c r="AF32" s="1048"/>
      <c r="AG32" s="1049"/>
      <c r="AH32" s="1049"/>
      <c r="AI32" s="1049"/>
      <c r="AJ32" s="1050"/>
      <c r="AK32" s="1009"/>
      <c r="AL32" s="1000"/>
      <c r="AM32" s="1000"/>
      <c r="AN32" s="1000"/>
      <c r="AO32" s="1000"/>
      <c r="AP32" s="1000"/>
      <c r="AQ32" s="1000"/>
      <c r="AR32" s="1000"/>
      <c r="AS32" s="1000"/>
      <c r="AT32" s="1000"/>
      <c r="AU32" s="1000"/>
      <c r="AV32" s="1000"/>
      <c r="AW32" s="1000"/>
      <c r="AX32" s="1000"/>
      <c r="AY32" s="1000"/>
      <c r="AZ32" s="1071"/>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385</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73" t="s">
        <v>386</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885</v>
      </c>
      <c r="AG63" s="988"/>
      <c r="AH63" s="988"/>
      <c r="AI63" s="988"/>
      <c r="AJ63" s="1059"/>
      <c r="AK63" s="1060"/>
      <c r="AL63" s="992"/>
      <c r="AM63" s="992"/>
      <c r="AN63" s="992"/>
      <c r="AO63" s="992"/>
      <c r="AP63" s="988"/>
      <c r="AQ63" s="988"/>
      <c r="AR63" s="988"/>
      <c r="AS63" s="988"/>
      <c r="AT63" s="988"/>
      <c r="AU63" s="988"/>
      <c r="AV63" s="988"/>
      <c r="AW63" s="988"/>
      <c r="AX63" s="988"/>
      <c r="AY63" s="988"/>
      <c r="AZ63" s="1054"/>
      <c r="BA63" s="1054"/>
      <c r="BB63" s="1054"/>
      <c r="BC63" s="1054"/>
      <c r="BD63" s="1054"/>
      <c r="BE63" s="989"/>
      <c r="BF63" s="989"/>
      <c r="BG63" s="989"/>
      <c r="BH63" s="989"/>
      <c r="BI63" s="990"/>
      <c r="BJ63" s="1055" t="s">
        <v>387</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389</v>
      </c>
      <c r="B66" s="1025"/>
      <c r="C66" s="1025"/>
      <c r="D66" s="1025"/>
      <c r="E66" s="1025"/>
      <c r="F66" s="1025"/>
      <c r="G66" s="1025"/>
      <c r="H66" s="1025"/>
      <c r="I66" s="1025"/>
      <c r="J66" s="1025"/>
      <c r="K66" s="1025"/>
      <c r="L66" s="1025"/>
      <c r="M66" s="1025"/>
      <c r="N66" s="1025"/>
      <c r="O66" s="1025"/>
      <c r="P66" s="1026"/>
      <c r="Q66" s="1030" t="s">
        <v>390</v>
      </c>
      <c r="R66" s="1031"/>
      <c r="S66" s="1031"/>
      <c r="T66" s="1031"/>
      <c r="U66" s="1032"/>
      <c r="V66" s="1030" t="s">
        <v>391</v>
      </c>
      <c r="W66" s="1031"/>
      <c r="X66" s="1031"/>
      <c r="Y66" s="1031"/>
      <c r="Z66" s="1032"/>
      <c r="AA66" s="1030" t="s">
        <v>392</v>
      </c>
      <c r="AB66" s="1031"/>
      <c r="AC66" s="1031"/>
      <c r="AD66" s="1031"/>
      <c r="AE66" s="1032"/>
      <c r="AF66" s="1036" t="s">
        <v>393</v>
      </c>
      <c r="AG66" s="1037"/>
      <c r="AH66" s="1037"/>
      <c r="AI66" s="1037"/>
      <c r="AJ66" s="1038"/>
      <c r="AK66" s="1030" t="s">
        <v>394</v>
      </c>
      <c r="AL66" s="1025"/>
      <c r="AM66" s="1025"/>
      <c r="AN66" s="1025"/>
      <c r="AO66" s="1026"/>
      <c r="AP66" s="1030" t="s">
        <v>395</v>
      </c>
      <c r="AQ66" s="1031"/>
      <c r="AR66" s="1031"/>
      <c r="AS66" s="1031"/>
      <c r="AT66" s="1032"/>
      <c r="AU66" s="1030" t="s">
        <v>396</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537</v>
      </c>
      <c r="C68" s="1015"/>
      <c r="D68" s="1015"/>
      <c r="E68" s="1015"/>
      <c r="F68" s="1015"/>
      <c r="G68" s="1015"/>
      <c r="H68" s="1015"/>
      <c r="I68" s="1015"/>
      <c r="J68" s="1015"/>
      <c r="K68" s="1015"/>
      <c r="L68" s="1015"/>
      <c r="M68" s="1015"/>
      <c r="N68" s="1015"/>
      <c r="O68" s="1015"/>
      <c r="P68" s="1016"/>
      <c r="Q68" s="1017">
        <v>8353</v>
      </c>
      <c r="R68" s="1011"/>
      <c r="S68" s="1011"/>
      <c r="T68" s="1011"/>
      <c r="U68" s="1011"/>
      <c r="V68" s="1011">
        <v>8407</v>
      </c>
      <c r="W68" s="1011"/>
      <c r="X68" s="1011"/>
      <c r="Y68" s="1011"/>
      <c r="Z68" s="1011"/>
      <c r="AA68" s="1011">
        <v>-54</v>
      </c>
      <c r="AB68" s="1011"/>
      <c r="AC68" s="1011"/>
      <c r="AD68" s="1011"/>
      <c r="AE68" s="1011"/>
      <c r="AF68" s="1011">
        <v>2429</v>
      </c>
      <c r="AG68" s="1011"/>
      <c r="AH68" s="1011"/>
      <c r="AI68" s="1011"/>
      <c r="AJ68" s="1011"/>
      <c r="AK68" s="1011" t="s">
        <v>555</v>
      </c>
      <c r="AL68" s="1011"/>
      <c r="AM68" s="1011"/>
      <c r="AN68" s="1011"/>
      <c r="AO68" s="1011"/>
      <c r="AP68" s="1011">
        <v>9579</v>
      </c>
      <c r="AQ68" s="1011"/>
      <c r="AR68" s="1011"/>
      <c r="AS68" s="1011"/>
      <c r="AT68" s="1011"/>
      <c r="AU68" s="1011">
        <v>2759</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538</v>
      </c>
      <c r="C69" s="1004"/>
      <c r="D69" s="1004"/>
      <c r="E69" s="1004"/>
      <c r="F69" s="1004"/>
      <c r="G69" s="1004"/>
      <c r="H69" s="1004"/>
      <c r="I69" s="1004"/>
      <c r="J69" s="1004"/>
      <c r="K69" s="1004"/>
      <c r="L69" s="1004"/>
      <c r="M69" s="1004"/>
      <c r="N69" s="1004"/>
      <c r="O69" s="1004"/>
      <c r="P69" s="1005"/>
      <c r="Q69" s="1006">
        <v>10396</v>
      </c>
      <c r="R69" s="1000"/>
      <c r="S69" s="1000"/>
      <c r="T69" s="1000"/>
      <c r="U69" s="1000"/>
      <c r="V69" s="1000">
        <v>10015</v>
      </c>
      <c r="W69" s="1000"/>
      <c r="X69" s="1000"/>
      <c r="Y69" s="1000"/>
      <c r="Z69" s="1000"/>
      <c r="AA69" s="1000">
        <v>381</v>
      </c>
      <c r="AB69" s="1000"/>
      <c r="AC69" s="1000"/>
      <c r="AD69" s="1000"/>
      <c r="AE69" s="1000"/>
      <c r="AF69" s="1000">
        <v>381</v>
      </c>
      <c r="AG69" s="1000"/>
      <c r="AH69" s="1000"/>
      <c r="AI69" s="1000"/>
      <c r="AJ69" s="1000"/>
      <c r="AK69" s="1000" t="s">
        <v>549</v>
      </c>
      <c r="AL69" s="1000"/>
      <c r="AM69" s="1000"/>
      <c r="AN69" s="1000"/>
      <c r="AO69" s="1000"/>
      <c r="AP69" s="1000">
        <v>5055</v>
      </c>
      <c r="AQ69" s="1000"/>
      <c r="AR69" s="1000"/>
      <c r="AS69" s="1000"/>
      <c r="AT69" s="1000"/>
      <c r="AU69" s="1000">
        <v>76</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539</v>
      </c>
      <c r="C70" s="1004"/>
      <c r="D70" s="1004"/>
      <c r="E70" s="1004"/>
      <c r="F70" s="1004"/>
      <c r="G70" s="1004"/>
      <c r="H70" s="1004"/>
      <c r="I70" s="1004"/>
      <c r="J70" s="1004"/>
      <c r="K70" s="1004"/>
      <c r="L70" s="1004"/>
      <c r="M70" s="1004"/>
      <c r="N70" s="1004"/>
      <c r="O70" s="1004"/>
      <c r="P70" s="1005"/>
      <c r="Q70" s="1006">
        <v>2083</v>
      </c>
      <c r="R70" s="1000"/>
      <c r="S70" s="1000"/>
      <c r="T70" s="1000"/>
      <c r="U70" s="1000"/>
      <c r="V70" s="1000">
        <v>1965</v>
      </c>
      <c r="W70" s="1000"/>
      <c r="X70" s="1000"/>
      <c r="Y70" s="1000"/>
      <c r="Z70" s="1000"/>
      <c r="AA70" s="1000">
        <v>118</v>
      </c>
      <c r="AB70" s="1000"/>
      <c r="AC70" s="1000"/>
      <c r="AD70" s="1000"/>
      <c r="AE70" s="1000"/>
      <c r="AF70" s="1000">
        <v>118</v>
      </c>
      <c r="AG70" s="1000"/>
      <c r="AH70" s="1000"/>
      <c r="AI70" s="1000"/>
      <c r="AJ70" s="1000"/>
      <c r="AK70" s="1000" t="s">
        <v>549</v>
      </c>
      <c r="AL70" s="1000"/>
      <c r="AM70" s="1000"/>
      <c r="AN70" s="1000"/>
      <c r="AO70" s="1000"/>
      <c r="AP70" s="1000">
        <v>1288</v>
      </c>
      <c r="AQ70" s="1000"/>
      <c r="AR70" s="1000"/>
      <c r="AS70" s="1000"/>
      <c r="AT70" s="1000"/>
      <c r="AU70" s="1000">
        <v>264</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540</v>
      </c>
      <c r="C71" s="1004"/>
      <c r="D71" s="1004"/>
      <c r="E71" s="1004"/>
      <c r="F71" s="1004"/>
      <c r="G71" s="1004"/>
      <c r="H71" s="1004"/>
      <c r="I71" s="1004"/>
      <c r="J71" s="1004"/>
      <c r="K71" s="1004"/>
      <c r="L71" s="1004"/>
      <c r="M71" s="1004"/>
      <c r="N71" s="1004"/>
      <c r="O71" s="1004"/>
      <c r="P71" s="1005"/>
      <c r="Q71" s="1006">
        <v>446</v>
      </c>
      <c r="R71" s="1000"/>
      <c r="S71" s="1000"/>
      <c r="T71" s="1000"/>
      <c r="U71" s="1000"/>
      <c r="V71" s="1000">
        <v>403</v>
      </c>
      <c r="W71" s="1000"/>
      <c r="X71" s="1000"/>
      <c r="Y71" s="1000"/>
      <c r="Z71" s="1000"/>
      <c r="AA71" s="1000">
        <v>43</v>
      </c>
      <c r="AB71" s="1000"/>
      <c r="AC71" s="1000"/>
      <c r="AD71" s="1000"/>
      <c r="AE71" s="1000"/>
      <c r="AF71" s="1000">
        <v>43</v>
      </c>
      <c r="AG71" s="1000"/>
      <c r="AH71" s="1000"/>
      <c r="AI71" s="1000"/>
      <c r="AJ71" s="1000"/>
      <c r="AK71" s="1000" t="s">
        <v>549</v>
      </c>
      <c r="AL71" s="1000"/>
      <c r="AM71" s="1000"/>
      <c r="AN71" s="1000"/>
      <c r="AO71" s="1000"/>
      <c r="AP71" s="1000">
        <v>702</v>
      </c>
      <c r="AQ71" s="1000"/>
      <c r="AR71" s="1000"/>
      <c r="AS71" s="1000"/>
      <c r="AT71" s="1000"/>
      <c r="AU71" s="1000">
        <v>119</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541</v>
      </c>
      <c r="C72" s="1004"/>
      <c r="D72" s="1004"/>
      <c r="E72" s="1004"/>
      <c r="F72" s="1004"/>
      <c r="G72" s="1004"/>
      <c r="H72" s="1004"/>
      <c r="I72" s="1004"/>
      <c r="J72" s="1004"/>
      <c r="K72" s="1004"/>
      <c r="L72" s="1004"/>
      <c r="M72" s="1004"/>
      <c r="N72" s="1004"/>
      <c r="O72" s="1004"/>
      <c r="P72" s="1005"/>
      <c r="Q72" s="1006">
        <v>1004</v>
      </c>
      <c r="R72" s="1000"/>
      <c r="S72" s="1000"/>
      <c r="T72" s="1000"/>
      <c r="U72" s="1000"/>
      <c r="V72" s="1000">
        <v>983</v>
      </c>
      <c r="W72" s="1000"/>
      <c r="X72" s="1000"/>
      <c r="Y72" s="1000"/>
      <c r="Z72" s="1000"/>
      <c r="AA72" s="1000">
        <v>21</v>
      </c>
      <c r="AB72" s="1000"/>
      <c r="AC72" s="1000"/>
      <c r="AD72" s="1000"/>
      <c r="AE72" s="1000"/>
      <c r="AF72" s="1000">
        <v>21</v>
      </c>
      <c r="AG72" s="1000"/>
      <c r="AH72" s="1000"/>
      <c r="AI72" s="1000"/>
      <c r="AJ72" s="1000"/>
      <c r="AK72" s="1000">
        <v>116</v>
      </c>
      <c r="AL72" s="1000"/>
      <c r="AM72" s="1000"/>
      <c r="AN72" s="1000"/>
      <c r="AO72" s="1000"/>
      <c r="AP72" s="1000" t="s">
        <v>549</v>
      </c>
      <c r="AQ72" s="1000"/>
      <c r="AR72" s="1000"/>
      <c r="AS72" s="1000"/>
      <c r="AT72" s="1000"/>
      <c r="AU72" s="1000" t="s">
        <v>553</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542</v>
      </c>
      <c r="C73" s="1004"/>
      <c r="D73" s="1004"/>
      <c r="E73" s="1004"/>
      <c r="F73" s="1004"/>
      <c r="G73" s="1004"/>
      <c r="H73" s="1004"/>
      <c r="I73" s="1004"/>
      <c r="J73" s="1004"/>
      <c r="K73" s="1004"/>
      <c r="L73" s="1004"/>
      <c r="M73" s="1004"/>
      <c r="N73" s="1004"/>
      <c r="O73" s="1004"/>
      <c r="P73" s="1005"/>
      <c r="Q73" s="1006">
        <v>387</v>
      </c>
      <c r="R73" s="1000"/>
      <c r="S73" s="1000"/>
      <c r="T73" s="1000"/>
      <c r="U73" s="1000"/>
      <c r="V73" s="1000">
        <v>256</v>
      </c>
      <c r="W73" s="1000"/>
      <c r="X73" s="1000"/>
      <c r="Y73" s="1000"/>
      <c r="Z73" s="1000"/>
      <c r="AA73" s="1000">
        <v>131</v>
      </c>
      <c r="AB73" s="1000"/>
      <c r="AC73" s="1000"/>
      <c r="AD73" s="1000"/>
      <c r="AE73" s="1000"/>
      <c r="AF73" s="1000">
        <v>131</v>
      </c>
      <c r="AG73" s="1000"/>
      <c r="AH73" s="1000"/>
      <c r="AI73" s="1000"/>
      <c r="AJ73" s="1000"/>
      <c r="AK73" s="1000" t="s">
        <v>549</v>
      </c>
      <c r="AL73" s="1000"/>
      <c r="AM73" s="1000"/>
      <c r="AN73" s="1000"/>
      <c r="AO73" s="1000"/>
      <c r="AP73" s="1000" t="s">
        <v>553</v>
      </c>
      <c r="AQ73" s="1000"/>
      <c r="AR73" s="1000"/>
      <c r="AS73" s="1000"/>
      <c r="AT73" s="1000"/>
      <c r="AU73" s="1000" t="s">
        <v>553</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543</v>
      </c>
      <c r="C74" s="1004"/>
      <c r="D74" s="1004"/>
      <c r="E74" s="1004"/>
      <c r="F74" s="1004"/>
      <c r="G74" s="1004"/>
      <c r="H74" s="1004"/>
      <c r="I74" s="1004"/>
      <c r="J74" s="1004"/>
      <c r="K74" s="1004"/>
      <c r="L74" s="1004"/>
      <c r="M74" s="1004"/>
      <c r="N74" s="1004"/>
      <c r="O74" s="1004"/>
      <c r="P74" s="1005"/>
      <c r="Q74" s="1006">
        <v>4</v>
      </c>
      <c r="R74" s="1000"/>
      <c r="S74" s="1000"/>
      <c r="T74" s="1000"/>
      <c r="U74" s="1000"/>
      <c r="V74" s="1000">
        <v>3</v>
      </c>
      <c r="W74" s="1000"/>
      <c r="X74" s="1000"/>
      <c r="Y74" s="1000"/>
      <c r="Z74" s="1000"/>
      <c r="AA74" s="1000">
        <v>1</v>
      </c>
      <c r="AB74" s="1000"/>
      <c r="AC74" s="1000"/>
      <c r="AD74" s="1000"/>
      <c r="AE74" s="1000"/>
      <c r="AF74" s="1000">
        <v>1</v>
      </c>
      <c r="AG74" s="1000"/>
      <c r="AH74" s="1000"/>
      <c r="AI74" s="1000"/>
      <c r="AJ74" s="1000"/>
      <c r="AK74" s="1000" t="s">
        <v>549</v>
      </c>
      <c r="AL74" s="1000"/>
      <c r="AM74" s="1000"/>
      <c r="AN74" s="1000"/>
      <c r="AO74" s="1000"/>
      <c r="AP74" s="1000" t="s">
        <v>549</v>
      </c>
      <c r="AQ74" s="1000"/>
      <c r="AR74" s="1000"/>
      <c r="AS74" s="1000"/>
      <c r="AT74" s="1000"/>
      <c r="AU74" s="1000" t="s">
        <v>556</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544</v>
      </c>
      <c r="C75" s="1004"/>
      <c r="D75" s="1004"/>
      <c r="E75" s="1004"/>
      <c r="F75" s="1004"/>
      <c r="G75" s="1004"/>
      <c r="H75" s="1004"/>
      <c r="I75" s="1004"/>
      <c r="J75" s="1004"/>
      <c r="K75" s="1004"/>
      <c r="L75" s="1004"/>
      <c r="M75" s="1004"/>
      <c r="N75" s="1004"/>
      <c r="O75" s="1004"/>
      <c r="P75" s="1005"/>
      <c r="Q75" s="1007">
        <v>4927</v>
      </c>
      <c r="R75" s="1008"/>
      <c r="S75" s="1008"/>
      <c r="T75" s="1008"/>
      <c r="U75" s="1009"/>
      <c r="V75" s="1010">
        <v>4761</v>
      </c>
      <c r="W75" s="1008"/>
      <c r="X75" s="1008"/>
      <c r="Y75" s="1008"/>
      <c r="Z75" s="1009"/>
      <c r="AA75" s="1010">
        <v>166</v>
      </c>
      <c r="AB75" s="1008"/>
      <c r="AC75" s="1008"/>
      <c r="AD75" s="1008"/>
      <c r="AE75" s="1009"/>
      <c r="AF75" s="1010">
        <v>166</v>
      </c>
      <c r="AG75" s="1008"/>
      <c r="AH75" s="1008"/>
      <c r="AI75" s="1008"/>
      <c r="AJ75" s="1009"/>
      <c r="AK75" s="1010" t="s">
        <v>553</v>
      </c>
      <c r="AL75" s="1008"/>
      <c r="AM75" s="1008"/>
      <c r="AN75" s="1008"/>
      <c r="AO75" s="1009"/>
      <c r="AP75" s="1010" t="s">
        <v>549</v>
      </c>
      <c r="AQ75" s="1008"/>
      <c r="AR75" s="1008"/>
      <c r="AS75" s="1008"/>
      <c r="AT75" s="1009"/>
      <c r="AU75" s="1010" t="s">
        <v>549</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545</v>
      </c>
      <c r="C76" s="1004"/>
      <c r="D76" s="1004"/>
      <c r="E76" s="1004"/>
      <c r="F76" s="1004"/>
      <c r="G76" s="1004"/>
      <c r="H76" s="1004"/>
      <c r="I76" s="1004"/>
      <c r="J76" s="1004"/>
      <c r="K76" s="1004"/>
      <c r="L76" s="1004"/>
      <c r="M76" s="1004"/>
      <c r="N76" s="1004"/>
      <c r="O76" s="1004"/>
      <c r="P76" s="1005"/>
      <c r="Q76" s="1007">
        <v>5132</v>
      </c>
      <c r="R76" s="1008"/>
      <c r="S76" s="1008"/>
      <c r="T76" s="1008"/>
      <c r="U76" s="1009"/>
      <c r="V76" s="1010">
        <v>5056</v>
      </c>
      <c r="W76" s="1008"/>
      <c r="X76" s="1008"/>
      <c r="Y76" s="1008"/>
      <c r="Z76" s="1009"/>
      <c r="AA76" s="1010">
        <v>76</v>
      </c>
      <c r="AB76" s="1008"/>
      <c r="AC76" s="1008"/>
      <c r="AD76" s="1008"/>
      <c r="AE76" s="1009"/>
      <c r="AF76" s="1010">
        <v>76</v>
      </c>
      <c r="AG76" s="1008"/>
      <c r="AH76" s="1008"/>
      <c r="AI76" s="1008"/>
      <c r="AJ76" s="1009"/>
      <c r="AK76" s="1010">
        <v>1017</v>
      </c>
      <c r="AL76" s="1008"/>
      <c r="AM76" s="1008"/>
      <c r="AN76" s="1008"/>
      <c r="AO76" s="1009"/>
      <c r="AP76" s="1010" t="s">
        <v>556</v>
      </c>
      <c r="AQ76" s="1008"/>
      <c r="AR76" s="1008"/>
      <c r="AS76" s="1008"/>
      <c r="AT76" s="1009"/>
      <c r="AU76" s="1010" t="s">
        <v>556</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546</v>
      </c>
      <c r="C77" s="1004"/>
      <c r="D77" s="1004"/>
      <c r="E77" s="1004"/>
      <c r="F77" s="1004"/>
      <c r="G77" s="1004"/>
      <c r="H77" s="1004"/>
      <c r="I77" s="1004"/>
      <c r="J77" s="1004"/>
      <c r="K77" s="1004"/>
      <c r="L77" s="1004"/>
      <c r="M77" s="1004"/>
      <c r="N77" s="1004"/>
      <c r="O77" s="1004"/>
      <c r="P77" s="1005"/>
      <c r="Q77" s="1007">
        <v>1295268</v>
      </c>
      <c r="R77" s="1008"/>
      <c r="S77" s="1008"/>
      <c r="T77" s="1008"/>
      <c r="U77" s="1009"/>
      <c r="V77" s="1010">
        <v>1252615</v>
      </c>
      <c r="W77" s="1008"/>
      <c r="X77" s="1008"/>
      <c r="Y77" s="1008"/>
      <c r="Z77" s="1009"/>
      <c r="AA77" s="1010">
        <v>42653</v>
      </c>
      <c r="AB77" s="1008"/>
      <c r="AC77" s="1008"/>
      <c r="AD77" s="1008"/>
      <c r="AE77" s="1009"/>
      <c r="AF77" s="1010">
        <v>42653</v>
      </c>
      <c r="AG77" s="1008"/>
      <c r="AH77" s="1008"/>
      <c r="AI77" s="1008"/>
      <c r="AJ77" s="1009"/>
      <c r="AK77" s="1010">
        <v>10499</v>
      </c>
      <c r="AL77" s="1008"/>
      <c r="AM77" s="1008"/>
      <c r="AN77" s="1008"/>
      <c r="AO77" s="1009"/>
      <c r="AP77" s="1010" t="s">
        <v>556</v>
      </c>
      <c r="AQ77" s="1008"/>
      <c r="AR77" s="1008"/>
      <c r="AS77" s="1008"/>
      <c r="AT77" s="1009"/>
      <c r="AU77" s="1010" t="s">
        <v>549</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397</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398</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405</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406</v>
      </c>
      <c r="AB109" s="923"/>
      <c r="AC109" s="923"/>
      <c r="AD109" s="923"/>
      <c r="AE109" s="924"/>
      <c r="AF109" s="925" t="s">
        <v>288</v>
      </c>
      <c r="AG109" s="923"/>
      <c r="AH109" s="923"/>
      <c r="AI109" s="923"/>
      <c r="AJ109" s="924"/>
      <c r="AK109" s="925" t="s">
        <v>287</v>
      </c>
      <c r="AL109" s="923"/>
      <c r="AM109" s="923"/>
      <c r="AN109" s="923"/>
      <c r="AO109" s="924"/>
      <c r="AP109" s="925" t="s">
        <v>407</v>
      </c>
      <c r="AQ109" s="923"/>
      <c r="AR109" s="923"/>
      <c r="AS109" s="923"/>
      <c r="AT109" s="954"/>
      <c r="AU109" s="922" t="s">
        <v>405</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406</v>
      </c>
      <c r="BR109" s="923"/>
      <c r="BS109" s="923"/>
      <c r="BT109" s="923"/>
      <c r="BU109" s="924"/>
      <c r="BV109" s="925" t="s">
        <v>288</v>
      </c>
      <c r="BW109" s="923"/>
      <c r="BX109" s="923"/>
      <c r="BY109" s="923"/>
      <c r="BZ109" s="924"/>
      <c r="CA109" s="925" t="s">
        <v>287</v>
      </c>
      <c r="CB109" s="923"/>
      <c r="CC109" s="923"/>
      <c r="CD109" s="923"/>
      <c r="CE109" s="924"/>
      <c r="CF109" s="961" t="s">
        <v>407</v>
      </c>
      <c r="CG109" s="961"/>
      <c r="CH109" s="961"/>
      <c r="CI109" s="961"/>
      <c r="CJ109" s="961"/>
      <c r="CK109" s="925" t="s">
        <v>408</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406</v>
      </c>
      <c r="DH109" s="923"/>
      <c r="DI109" s="923"/>
      <c r="DJ109" s="923"/>
      <c r="DK109" s="924"/>
      <c r="DL109" s="925" t="s">
        <v>288</v>
      </c>
      <c r="DM109" s="923"/>
      <c r="DN109" s="923"/>
      <c r="DO109" s="923"/>
      <c r="DP109" s="924"/>
      <c r="DQ109" s="925" t="s">
        <v>287</v>
      </c>
      <c r="DR109" s="923"/>
      <c r="DS109" s="923"/>
      <c r="DT109" s="923"/>
      <c r="DU109" s="924"/>
      <c r="DV109" s="925" t="s">
        <v>407</v>
      </c>
      <c r="DW109" s="923"/>
      <c r="DX109" s="923"/>
      <c r="DY109" s="923"/>
      <c r="DZ109" s="954"/>
    </row>
    <row r="110" spans="1:131" s="199" customFormat="1" ht="26.25" customHeight="1" x14ac:dyDescent="0.15">
      <c r="A110" s="825" t="s">
        <v>409</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1013220</v>
      </c>
      <c r="AB110" s="916"/>
      <c r="AC110" s="916"/>
      <c r="AD110" s="916"/>
      <c r="AE110" s="917"/>
      <c r="AF110" s="918">
        <v>810928</v>
      </c>
      <c r="AG110" s="916"/>
      <c r="AH110" s="916"/>
      <c r="AI110" s="916"/>
      <c r="AJ110" s="917"/>
      <c r="AK110" s="918">
        <v>794958</v>
      </c>
      <c r="AL110" s="916"/>
      <c r="AM110" s="916"/>
      <c r="AN110" s="916"/>
      <c r="AO110" s="917"/>
      <c r="AP110" s="919">
        <v>7.6</v>
      </c>
      <c r="AQ110" s="920"/>
      <c r="AR110" s="920"/>
      <c r="AS110" s="920"/>
      <c r="AT110" s="921"/>
      <c r="AU110" s="955" t="s">
        <v>62</v>
      </c>
      <c r="AV110" s="956"/>
      <c r="AW110" s="956"/>
      <c r="AX110" s="956"/>
      <c r="AY110" s="956"/>
      <c r="AZ110" s="881" t="s">
        <v>410</v>
      </c>
      <c r="BA110" s="826"/>
      <c r="BB110" s="826"/>
      <c r="BC110" s="826"/>
      <c r="BD110" s="826"/>
      <c r="BE110" s="826"/>
      <c r="BF110" s="826"/>
      <c r="BG110" s="826"/>
      <c r="BH110" s="826"/>
      <c r="BI110" s="826"/>
      <c r="BJ110" s="826"/>
      <c r="BK110" s="826"/>
      <c r="BL110" s="826"/>
      <c r="BM110" s="826"/>
      <c r="BN110" s="826"/>
      <c r="BO110" s="826"/>
      <c r="BP110" s="827"/>
      <c r="BQ110" s="882">
        <v>7750553</v>
      </c>
      <c r="BR110" s="863"/>
      <c r="BS110" s="863"/>
      <c r="BT110" s="863"/>
      <c r="BU110" s="863"/>
      <c r="BV110" s="863">
        <v>7612183</v>
      </c>
      <c r="BW110" s="863"/>
      <c r="BX110" s="863"/>
      <c r="BY110" s="863"/>
      <c r="BZ110" s="863"/>
      <c r="CA110" s="863">
        <v>7257765</v>
      </c>
      <c r="CB110" s="863"/>
      <c r="CC110" s="863"/>
      <c r="CD110" s="863"/>
      <c r="CE110" s="863"/>
      <c r="CF110" s="887">
        <v>69.8</v>
      </c>
      <c r="CG110" s="888"/>
      <c r="CH110" s="888"/>
      <c r="CI110" s="888"/>
      <c r="CJ110" s="888"/>
      <c r="CK110" s="951" t="s">
        <v>411</v>
      </c>
      <c r="CL110" s="837"/>
      <c r="CM110" s="912" t="s">
        <v>412</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413</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414</v>
      </c>
      <c r="BA111" s="768"/>
      <c r="BB111" s="768"/>
      <c r="BC111" s="768"/>
      <c r="BD111" s="768"/>
      <c r="BE111" s="768"/>
      <c r="BF111" s="768"/>
      <c r="BG111" s="768"/>
      <c r="BH111" s="768"/>
      <c r="BI111" s="768"/>
      <c r="BJ111" s="768"/>
      <c r="BK111" s="768"/>
      <c r="BL111" s="768"/>
      <c r="BM111" s="768"/>
      <c r="BN111" s="768"/>
      <c r="BO111" s="768"/>
      <c r="BP111" s="769"/>
      <c r="BQ111" s="834">
        <v>1160045</v>
      </c>
      <c r="BR111" s="835"/>
      <c r="BS111" s="835"/>
      <c r="BT111" s="835"/>
      <c r="BU111" s="835"/>
      <c r="BV111" s="835">
        <v>1096198</v>
      </c>
      <c r="BW111" s="835"/>
      <c r="BX111" s="835"/>
      <c r="BY111" s="835"/>
      <c r="BZ111" s="835"/>
      <c r="CA111" s="835">
        <v>1074867</v>
      </c>
      <c r="CB111" s="835"/>
      <c r="CC111" s="835"/>
      <c r="CD111" s="835"/>
      <c r="CE111" s="835"/>
      <c r="CF111" s="896">
        <v>10.3</v>
      </c>
      <c r="CG111" s="897"/>
      <c r="CH111" s="897"/>
      <c r="CI111" s="897"/>
      <c r="CJ111" s="897"/>
      <c r="CK111" s="952"/>
      <c r="CL111" s="839"/>
      <c r="CM111" s="842" t="s">
        <v>415</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416</v>
      </c>
      <c r="B112" s="938"/>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418</v>
      </c>
      <c r="BA112" s="768"/>
      <c r="BB112" s="768"/>
      <c r="BC112" s="768"/>
      <c r="BD112" s="768"/>
      <c r="BE112" s="768"/>
      <c r="BF112" s="768"/>
      <c r="BG112" s="768"/>
      <c r="BH112" s="768"/>
      <c r="BI112" s="768"/>
      <c r="BJ112" s="768"/>
      <c r="BK112" s="768"/>
      <c r="BL112" s="768"/>
      <c r="BM112" s="768"/>
      <c r="BN112" s="768"/>
      <c r="BO112" s="768"/>
      <c r="BP112" s="769"/>
      <c r="BQ112" s="834">
        <v>1352194</v>
      </c>
      <c r="BR112" s="835"/>
      <c r="BS112" s="835"/>
      <c r="BT112" s="835"/>
      <c r="BU112" s="835"/>
      <c r="BV112" s="835">
        <v>1710319</v>
      </c>
      <c r="BW112" s="835"/>
      <c r="BX112" s="835"/>
      <c r="BY112" s="835"/>
      <c r="BZ112" s="835"/>
      <c r="CA112" s="835">
        <v>2058892</v>
      </c>
      <c r="CB112" s="835"/>
      <c r="CC112" s="835"/>
      <c r="CD112" s="835"/>
      <c r="CE112" s="835"/>
      <c r="CF112" s="896">
        <v>19.8</v>
      </c>
      <c r="CG112" s="897"/>
      <c r="CH112" s="897"/>
      <c r="CI112" s="897"/>
      <c r="CJ112" s="897"/>
      <c r="CK112" s="952"/>
      <c r="CL112" s="839"/>
      <c r="CM112" s="842" t="s">
        <v>419</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228342</v>
      </c>
      <c r="AB113" s="944"/>
      <c r="AC113" s="944"/>
      <c r="AD113" s="944"/>
      <c r="AE113" s="945"/>
      <c r="AF113" s="946">
        <v>256289</v>
      </c>
      <c r="AG113" s="944"/>
      <c r="AH113" s="944"/>
      <c r="AI113" s="944"/>
      <c r="AJ113" s="945"/>
      <c r="AK113" s="946">
        <v>332857</v>
      </c>
      <c r="AL113" s="944"/>
      <c r="AM113" s="944"/>
      <c r="AN113" s="944"/>
      <c r="AO113" s="945"/>
      <c r="AP113" s="947">
        <v>3.2</v>
      </c>
      <c r="AQ113" s="948"/>
      <c r="AR113" s="948"/>
      <c r="AS113" s="948"/>
      <c r="AT113" s="949"/>
      <c r="AU113" s="957"/>
      <c r="AV113" s="958"/>
      <c r="AW113" s="958"/>
      <c r="AX113" s="958"/>
      <c r="AY113" s="958"/>
      <c r="AZ113" s="833" t="s">
        <v>421</v>
      </c>
      <c r="BA113" s="768"/>
      <c r="BB113" s="768"/>
      <c r="BC113" s="768"/>
      <c r="BD113" s="768"/>
      <c r="BE113" s="768"/>
      <c r="BF113" s="768"/>
      <c r="BG113" s="768"/>
      <c r="BH113" s="768"/>
      <c r="BI113" s="768"/>
      <c r="BJ113" s="768"/>
      <c r="BK113" s="768"/>
      <c r="BL113" s="768"/>
      <c r="BM113" s="768"/>
      <c r="BN113" s="768"/>
      <c r="BO113" s="768"/>
      <c r="BP113" s="769"/>
      <c r="BQ113" s="834">
        <v>3356573</v>
      </c>
      <c r="BR113" s="835"/>
      <c r="BS113" s="835"/>
      <c r="BT113" s="835"/>
      <c r="BU113" s="835"/>
      <c r="BV113" s="835">
        <v>3395544</v>
      </c>
      <c r="BW113" s="835"/>
      <c r="BX113" s="835"/>
      <c r="BY113" s="835"/>
      <c r="BZ113" s="835"/>
      <c r="CA113" s="835">
        <v>3217322</v>
      </c>
      <c r="CB113" s="835"/>
      <c r="CC113" s="835"/>
      <c r="CD113" s="835"/>
      <c r="CE113" s="835"/>
      <c r="CF113" s="896">
        <v>30.9</v>
      </c>
      <c r="CG113" s="897"/>
      <c r="CH113" s="897"/>
      <c r="CI113" s="897"/>
      <c r="CJ113" s="897"/>
      <c r="CK113" s="952"/>
      <c r="CL113" s="839"/>
      <c r="CM113" s="842" t="s">
        <v>422</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225255</v>
      </c>
      <c r="AB114" s="798"/>
      <c r="AC114" s="798"/>
      <c r="AD114" s="798"/>
      <c r="AE114" s="799"/>
      <c r="AF114" s="800">
        <v>227874</v>
      </c>
      <c r="AG114" s="798"/>
      <c r="AH114" s="798"/>
      <c r="AI114" s="798"/>
      <c r="AJ114" s="799"/>
      <c r="AK114" s="800">
        <v>241467</v>
      </c>
      <c r="AL114" s="798"/>
      <c r="AM114" s="798"/>
      <c r="AN114" s="798"/>
      <c r="AO114" s="799"/>
      <c r="AP114" s="845">
        <v>2.2999999999999998</v>
      </c>
      <c r="AQ114" s="846"/>
      <c r="AR114" s="846"/>
      <c r="AS114" s="846"/>
      <c r="AT114" s="847"/>
      <c r="AU114" s="957"/>
      <c r="AV114" s="958"/>
      <c r="AW114" s="958"/>
      <c r="AX114" s="958"/>
      <c r="AY114" s="958"/>
      <c r="AZ114" s="833" t="s">
        <v>424</v>
      </c>
      <c r="BA114" s="768"/>
      <c r="BB114" s="768"/>
      <c r="BC114" s="768"/>
      <c r="BD114" s="768"/>
      <c r="BE114" s="768"/>
      <c r="BF114" s="768"/>
      <c r="BG114" s="768"/>
      <c r="BH114" s="768"/>
      <c r="BI114" s="768"/>
      <c r="BJ114" s="768"/>
      <c r="BK114" s="768"/>
      <c r="BL114" s="768"/>
      <c r="BM114" s="768"/>
      <c r="BN114" s="768"/>
      <c r="BO114" s="768"/>
      <c r="BP114" s="769"/>
      <c r="BQ114" s="834">
        <v>3607601</v>
      </c>
      <c r="BR114" s="835"/>
      <c r="BS114" s="835"/>
      <c r="BT114" s="835"/>
      <c r="BU114" s="835"/>
      <c r="BV114" s="835">
        <v>3548927</v>
      </c>
      <c r="BW114" s="835"/>
      <c r="BX114" s="835"/>
      <c r="BY114" s="835"/>
      <c r="BZ114" s="835"/>
      <c r="CA114" s="835">
        <v>3529251</v>
      </c>
      <c r="CB114" s="835"/>
      <c r="CC114" s="835"/>
      <c r="CD114" s="835"/>
      <c r="CE114" s="835"/>
      <c r="CF114" s="896">
        <v>33.9</v>
      </c>
      <c r="CG114" s="897"/>
      <c r="CH114" s="897"/>
      <c r="CI114" s="897"/>
      <c r="CJ114" s="897"/>
      <c r="CK114" s="952"/>
      <c r="CL114" s="839"/>
      <c r="CM114" s="842" t="s">
        <v>425</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65197</v>
      </c>
      <c r="AB115" s="944"/>
      <c r="AC115" s="944"/>
      <c r="AD115" s="944"/>
      <c r="AE115" s="945"/>
      <c r="AF115" s="946">
        <v>64485</v>
      </c>
      <c r="AG115" s="944"/>
      <c r="AH115" s="944"/>
      <c r="AI115" s="944"/>
      <c r="AJ115" s="945"/>
      <c r="AK115" s="946">
        <v>12328</v>
      </c>
      <c r="AL115" s="944"/>
      <c r="AM115" s="944"/>
      <c r="AN115" s="944"/>
      <c r="AO115" s="945"/>
      <c r="AP115" s="947">
        <v>0.1</v>
      </c>
      <c r="AQ115" s="948"/>
      <c r="AR115" s="948"/>
      <c r="AS115" s="948"/>
      <c r="AT115" s="949"/>
      <c r="AU115" s="957"/>
      <c r="AV115" s="958"/>
      <c r="AW115" s="958"/>
      <c r="AX115" s="958"/>
      <c r="AY115" s="958"/>
      <c r="AZ115" s="833" t="s">
        <v>427</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428</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994433</v>
      </c>
      <c r="DH115" s="798"/>
      <c r="DI115" s="798"/>
      <c r="DJ115" s="798"/>
      <c r="DK115" s="799"/>
      <c r="DL115" s="800">
        <v>994572</v>
      </c>
      <c r="DM115" s="798"/>
      <c r="DN115" s="798"/>
      <c r="DO115" s="798"/>
      <c r="DP115" s="799"/>
      <c r="DQ115" s="800">
        <v>985355</v>
      </c>
      <c r="DR115" s="798"/>
      <c r="DS115" s="798"/>
      <c r="DT115" s="798"/>
      <c r="DU115" s="799"/>
      <c r="DV115" s="845">
        <v>9.5</v>
      </c>
      <c r="DW115" s="846"/>
      <c r="DX115" s="846"/>
      <c r="DY115" s="846"/>
      <c r="DZ115" s="847"/>
    </row>
    <row r="116" spans="1:130" s="199" customFormat="1" ht="26.25" customHeight="1" x14ac:dyDescent="0.15">
      <c r="A116" s="941"/>
      <c r="B116" s="942"/>
      <c r="C116" s="901" t="s">
        <v>429</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430</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431</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165612</v>
      </c>
      <c r="DH116" s="798"/>
      <c r="DI116" s="798"/>
      <c r="DJ116" s="798"/>
      <c r="DK116" s="799"/>
      <c r="DL116" s="800">
        <v>101626</v>
      </c>
      <c r="DM116" s="798"/>
      <c r="DN116" s="798"/>
      <c r="DO116" s="798"/>
      <c r="DP116" s="799"/>
      <c r="DQ116" s="800">
        <v>89512</v>
      </c>
      <c r="DR116" s="798"/>
      <c r="DS116" s="798"/>
      <c r="DT116" s="798"/>
      <c r="DU116" s="799"/>
      <c r="DV116" s="845">
        <v>0.9</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432</v>
      </c>
      <c r="Z117" s="924"/>
      <c r="AA117" s="929">
        <v>1532014</v>
      </c>
      <c r="AB117" s="930"/>
      <c r="AC117" s="930"/>
      <c r="AD117" s="930"/>
      <c r="AE117" s="931"/>
      <c r="AF117" s="932">
        <v>1359576</v>
      </c>
      <c r="AG117" s="930"/>
      <c r="AH117" s="930"/>
      <c r="AI117" s="930"/>
      <c r="AJ117" s="931"/>
      <c r="AK117" s="932">
        <v>1381610</v>
      </c>
      <c r="AL117" s="930"/>
      <c r="AM117" s="930"/>
      <c r="AN117" s="930"/>
      <c r="AO117" s="931"/>
      <c r="AP117" s="933"/>
      <c r="AQ117" s="934"/>
      <c r="AR117" s="934"/>
      <c r="AS117" s="934"/>
      <c r="AT117" s="935"/>
      <c r="AU117" s="957"/>
      <c r="AV117" s="958"/>
      <c r="AW117" s="958"/>
      <c r="AX117" s="958"/>
      <c r="AY117" s="958"/>
      <c r="AZ117" s="884" t="s">
        <v>433</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434</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408</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406</v>
      </c>
      <c r="AB118" s="923"/>
      <c r="AC118" s="923"/>
      <c r="AD118" s="923"/>
      <c r="AE118" s="924"/>
      <c r="AF118" s="925" t="s">
        <v>288</v>
      </c>
      <c r="AG118" s="923"/>
      <c r="AH118" s="923"/>
      <c r="AI118" s="923"/>
      <c r="AJ118" s="924"/>
      <c r="AK118" s="925" t="s">
        <v>287</v>
      </c>
      <c r="AL118" s="923"/>
      <c r="AM118" s="923"/>
      <c r="AN118" s="923"/>
      <c r="AO118" s="924"/>
      <c r="AP118" s="926" t="s">
        <v>407</v>
      </c>
      <c r="AQ118" s="927"/>
      <c r="AR118" s="927"/>
      <c r="AS118" s="927"/>
      <c r="AT118" s="928"/>
      <c r="AU118" s="957"/>
      <c r="AV118" s="958"/>
      <c r="AW118" s="958"/>
      <c r="AX118" s="958"/>
      <c r="AY118" s="958"/>
      <c r="AZ118" s="900" t="s">
        <v>435</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436</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411</v>
      </c>
      <c r="B119" s="837"/>
      <c r="C119" s="912" t="s">
        <v>412</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437</v>
      </c>
      <c r="BP119" s="899"/>
      <c r="BQ119" s="903">
        <v>17226966</v>
      </c>
      <c r="BR119" s="866"/>
      <c r="BS119" s="866"/>
      <c r="BT119" s="866"/>
      <c r="BU119" s="866"/>
      <c r="BV119" s="866">
        <v>17363171</v>
      </c>
      <c r="BW119" s="866"/>
      <c r="BX119" s="866"/>
      <c r="BY119" s="866"/>
      <c r="BZ119" s="866"/>
      <c r="CA119" s="866">
        <v>17138097</v>
      </c>
      <c r="CB119" s="866"/>
      <c r="CC119" s="866"/>
      <c r="CD119" s="866"/>
      <c r="CE119" s="866"/>
      <c r="CF119" s="764"/>
      <c r="CG119" s="765"/>
      <c r="CH119" s="765"/>
      <c r="CI119" s="765"/>
      <c r="CJ119" s="855"/>
      <c r="CK119" s="953"/>
      <c r="CL119" s="841"/>
      <c r="CM119" s="859" t="s">
        <v>438</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415</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439</v>
      </c>
      <c r="AV120" s="905"/>
      <c r="AW120" s="905"/>
      <c r="AX120" s="905"/>
      <c r="AY120" s="906"/>
      <c r="AZ120" s="881" t="s">
        <v>440</v>
      </c>
      <c r="BA120" s="826"/>
      <c r="BB120" s="826"/>
      <c r="BC120" s="826"/>
      <c r="BD120" s="826"/>
      <c r="BE120" s="826"/>
      <c r="BF120" s="826"/>
      <c r="BG120" s="826"/>
      <c r="BH120" s="826"/>
      <c r="BI120" s="826"/>
      <c r="BJ120" s="826"/>
      <c r="BK120" s="826"/>
      <c r="BL120" s="826"/>
      <c r="BM120" s="826"/>
      <c r="BN120" s="826"/>
      <c r="BO120" s="826"/>
      <c r="BP120" s="827"/>
      <c r="BQ120" s="882">
        <v>5246862</v>
      </c>
      <c r="BR120" s="863"/>
      <c r="BS120" s="863"/>
      <c r="BT120" s="863"/>
      <c r="BU120" s="863"/>
      <c r="BV120" s="863">
        <v>5361315</v>
      </c>
      <c r="BW120" s="863"/>
      <c r="BX120" s="863"/>
      <c r="BY120" s="863"/>
      <c r="BZ120" s="863"/>
      <c r="CA120" s="863">
        <v>6017867</v>
      </c>
      <c r="CB120" s="863"/>
      <c r="CC120" s="863"/>
      <c r="CD120" s="863"/>
      <c r="CE120" s="863"/>
      <c r="CF120" s="887">
        <v>57.8</v>
      </c>
      <c r="CG120" s="888"/>
      <c r="CH120" s="888"/>
      <c r="CI120" s="888"/>
      <c r="CJ120" s="888"/>
      <c r="CK120" s="889" t="s">
        <v>441</v>
      </c>
      <c r="CL120" s="873"/>
      <c r="CM120" s="873"/>
      <c r="CN120" s="873"/>
      <c r="CO120" s="874"/>
      <c r="CP120" s="893" t="s">
        <v>383</v>
      </c>
      <c r="CQ120" s="894"/>
      <c r="CR120" s="894"/>
      <c r="CS120" s="894"/>
      <c r="CT120" s="894"/>
      <c r="CU120" s="894"/>
      <c r="CV120" s="894"/>
      <c r="CW120" s="894"/>
      <c r="CX120" s="894"/>
      <c r="CY120" s="894"/>
      <c r="CZ120" s="894"/>
      <c r="DA120" s="894"/>
      <c r="DB120" s="894"/>
      <c r="DC120" s="894"/>
      <c r="DD120" s="894"/>
      <c r="DE120" s="894"/>
      <c r="DF120" s="895"/>
      <c r="DG120" s="882">
        <v>1352194</v>
      </c>
      <c r="DH120" s="863"/>
      <c r="DI120" s="863"/>
      <c r="DJ120" s="863"/>
      <c r="DK120" s="863"/>
      <c r="DL120" s="863">
        <v>1710319</v>
      </c>
      <c r="DM120" s="863"/>
      <c r="DN120" s="863"/>
      <c r="DO120" s="863"/>
      <c r="DP120" s="863"/>
      <c r="DQ120" s="863">
        <v>2058892</v>
      </c>
      <c r="DR120" s="863"/>
      <c r="DS120" s="863"/>
      <c r="DT120" s="863"/>
      <c r="DU120" s="863"/>
      <c r="DV120" s="864">
        <v>19.8</v>
      </c>
      <c r="DW120" s="864"/>
      <c r="DX120" s="864"/>
      <c r="DY120" s="864"/>
      <c r="DZ120" s="865"/>
    </row>
    <row r="121" spans="1:130" s="199" customFormat="1" ht="26.25" customHeight="1" x14ac:dyDescent="0.15">
      <c r="A121" s="838"/>
      <c r="B121" s="839"/>
      <c r="C121" s="884" t="s">
        <v>442</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443</v>
      </c>
      <c r="BA121" s="768"/>
      <c r="BB121" s="768"/>
      <c r="BC121" s="768"/>
      <c r="BD121" s="768"/>
      <c r="BE121" s="768"/>
      <c r="BF121" s="768"/>
      <c r="BG121" s="768"/>
      <c r="BH121" s="768"/>
      <c r="BI121" s="768"/>
      <c r="BJ121" s="768"/>
      <c r="BK121" s="768"/>
      <c r="BL121" s="768"/>
      <c r="BM121" s="768"/>
      <c r="BN121" s="768"/>
      <c r="BO121" s="768"/>
      <c r="BP121" s="769"/>
      <c r="BQ121" s="834">
        <v>3638113</v>
      </c>
      <c r="BR121" s="835"/>
      <c r="BS121" s="835"/>
      <c r="BT121" s="835"/>
      <c r="BU121" s="835"/>
      <c r="BV121" s="835">
        <v>3549891</v>
      </c>
      <c r="BW121" s="835"/>
      <c r="BX121" s="835"/>
      <c r="BY121" s="835"/>
      <c r="BZ121" s="835"/>
      <c r="CA121" s="835">
        <v>3610869</v>
      </c>
      <c r="CB121" s="835"/>
      <c r="CC121" s="835"/>
      <c r="CD121" s="835"/>
      <c r="CE121" s="835"/>
      <c r="CF121" s="896">
        <v>34.700000000000003</v>
      </c>
      <c r="CG121" s="897"/>
      <c r="CH121" s="897"/>
      <c r="CI121" s="897"/>
      <c r="CJ121" s="897"/>
      <c r="CK121" s="890"/>
      <c r="CL121" s="876"/>
      <c r="CM121" s="876"/>
      <c r="CN121" s="876"/>
      <c r="CO121" s="877"/>
      <c r="CP121" s="856" t="s">
        <v>444</v>
      </c>
      <c r="CQ121" s="857"/>
      <c r="CR121" s="857"/>
      <c r="CS121" s="857"/>
      <c r="CT121" s="857"/>
      <c r="CU121" s="857"/>
      <c r="CV121" s="857"/>
      <c r="CW121" s="857"/>
      <c r="CX121" s="857"/>
      <c r="CY121" s="857"/>
      <c r="CZ121" s="857"/>
      <c r="DA121" s="857"/>
      <c r="DB121" s="857"/>
      <c r="DC121" s="857"/>
      <c r="DD121" s="857"/>
      <c r="DE121" s="857"/>
      <c r="DF121" s="858"/>
      <c r="DG121" s="834" t="s">
        <v>112</v>
      </c>
      <c r="DH121" s="835"/>
      <c r="DI121" s="835"/>
      <c r="DJ121" s="835"/>
      <c r="DK121" s="835"/>
      <c r="DL121" s="835" t="s">
        <v>112</v>
      </c>
      <c r="DM121" s="835"/>
      <c r="DN121" s="835"/>
      <c r="DO121" s="835"/>
      <c r="DP121" s="835"/>
      <c r="DQ121" s="835" t="s">
        <v>112</v>
      </c>
      <c r="DR121" s="835"/>
      <c r="DS121" s="835"/>
      <c r="DT121" s="835"/>
      <c r="DU121" s="835"/>
      <c r="DV121" s="812" t="s">
        <v>112</v>
      </c>
      <c r="DW121" s="812"/>
      <c r="DX121" s="812"/>
      <c r="DY121" s="812"/>
      <c r="DZ121" s="813"/>
    </row>
    <row r="122" spans="1:130" s="199" customFormat="1" ht="26.25" customHeight="1" x14ac:dyDescent="0.15">
      <c r="A122" s="838"/>
      <c r="B122" s="839"/>
      <c r="C122" s="842" t="s">
        <v>425</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445</v>
      </c>
      <c r="BA122" s="901"/>
      <c r="BB122" s="901"/>
      <c r="BC122" s="901"/>
      <c r="BD122" s="901"/>
      <c r="BE122" s="901"/>
      <c r="BF122" s="901"/>
      <c r="BG122" s="901"/>
      <c r="BH122" s="901"/>
      <c r="BI122" s="901"/>
      <c r="BJ122" s="901"/>
      <c r="BK122" s="901"/>
      <c r="BL122" s="901"/>
      <c r="BM122" s="901"/>
      <c r="BN122" s="901"/>
      <c r="BO122" s="901"/>
      <c r="BP122" s="902"/>
      <c r="BQ122" s="903">
        <v>13657090</v>
      </c>
      <c r="BR122" s="866"/>
      <c r="BS122" s="866"/>
      <c r="BT122" s="866"/>
      <c r="BU122" s="866"/>
      <c r="BV122" s="866">
        <v>13754238</v>
      </c>
      <c r="BW122" s="866"/>
      <c r="BX122" s="866"/>
      <c r="BY122" s="866"/>
      <c r="BZ122" s="866"/>
      <c r="CA122" s="866">
        <v>13511074</v>
      </c>
      <c r="CB122" s="866"/>
      <c r="CC122" s="866"/>
      <c r="CD122" s="866"/>
      <c r="CE122" s="866"/>
      <c r="CF122" s="867">
        <v>129.80000000000001</v>
      </c>
      <c r="CG122" s="868"/>
      <c r="CH122" s="868"/>
      <c r="CI122" s="868"/>
      <c r="CJ122" s="868"/>
      <c r="CK122" s="890"/>
      <c r="CL122" s="876"/>
      <c r="CM122" s="876"/>
      <c r="CN122" s="876"/>
      <c r="CO122" s="877"/>
      <c r="CP122" s="856" t="s">
        <v>446</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x14ac:dyDescent="0.15">
      <c r="A123" s="838"/>
      <c r="B123" s="839"/>
      <c r="C123" s="842" t="s">
        <v>431</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65197</v>
      </c>
      <c r="AB123" s="798"/>
      <c r="AC123" s="798"/>
      <c r="AD123" s="798"/>
      <c r="AE123" s="799"/>
      <c r="AF123" s="800">
        <v>64485</v>
      </c>
      <c r="AG123" s="798"/>
      <c r="AH123" s="798"/>
      <c r="AI123" s="798"/>
      <c r="AJ123" s="799"/>
      <c r="AK123" s="800">
        <v>12114</v>
      </c>
      <c r="AL123" s="798"/>
      <c r="AM123" s="798"/>
      <c r="AN123" s="798"/>
      <c r="AO123" s="799"/>
      <c r="AP123" s="845">
        <v>0.1</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447</v>
      </c>
      <c r="BP123" s="899"/>
      <c r="BQ123" s="853">
        <v>22542065</v>
      </c>
      <c r="BR123" s="854"/>
      <c r="BS123" s="854"/>
      <c r="BT123" s="854"/>
      <c r="BU123" s="854"/>
      <c r="BV123" s="854">
        <v>22665444</v>
      </c>
      <c r="BW123" s="854"/>
      <c r="BX123" s="854"/>
      <c r="BY123" s="854"/>
      <c r="BZ123" s="854"/>
      <c r="CA123" s="854">
        <v>23139810</v>
      </c>
      <c r="CB123" s="854"/>
      <c r="CC123" s="854"/>
      <c r="CD123" s="854"/>
      <c r="CE123" s="854"/>
      <c r="CF123" s="764"/>
      <c r="CG123" s="765"/>
      <c r="CH123" s="765"/>
      <c r="CI123" s="765"/>
      <c r="CJ123" s="855"/>
      <c r="CK123" s="890"/>
      <c r="CL123" s="876"/>
      <c r="CM123" s="876"/>
      <c r="CN123" s="876"/>
      <c r="CO123" s="877"/>
      <c r="CP123" s="856" t="s">
        <v>448</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434</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449</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450</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436</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451</v>
      </c>
      <c r="CL125" s="873"/>
      <c r="CM125" s="873"/>
      <c r="CN125" s="873"/>
      <c r="CO125" s="874"/>
      <c r="CP125" s="881" t="s">
        <v>452</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438</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v>214</v>
      </c>
      <c r="AL126" s="798"/>
      <c r="AM126" s="798"/>
      <c r="AN126" s="798"/>
      <c r="AO126" s="799"/>
      <c r="AP126" s="845">
        <v>0</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453</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454</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455</v>
      </c>
      <c r="AY127" s="830"/>
      <c r="AZ127" s="830"/>
      <c r="BA127" s="830"/>
      <c r="BB127" s="830"/>
      <c r="BC127" s="830"/>
      <c r="BD127" s="830"/>
      <c r="BE127" s="831"/>
      <c r="BF127" s="829" t="s">
        <v>456</v>
      </c>
      <c r="BG127" s="830"/>
      <c r="BH127" s="830"/>
      <c r="BI127" s="830"/>
      <c r="BJ127" s="830"/>
      <c r="BK127" s="830"/>
      <c r="BL127" s="831"/>
      <c r="BM127" s="829" t="s">
        <v>457</v>
      </c>
      <c r="BN127" s="830"/>
      <c r="BO127" s="830"/>
      <c r="BP127" s="830"/>
      <c r="BQ127" s="830"/>
      <c r="BR127" s="830"/>
      <c r="BS127" s="831"/>
      <c r="BT127" s="829" t="s">
        <v>458</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459</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460</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461</v>
      </c>
      <c r="X128" s="816"/>
      <c r="Y128" s="816"/>
      <c r="Z128" s="817"/>
      <c r="AA128" s="818">
        <v>529600</v>
      </c>
      <c r="AB128" s="819"/>
      <c r="AC128" s="819"/>
      <c r="AD128" s="819"/>
      <c r="AE128" s="820"/>
      <c r="AF128" s="821">
        <v>531232</v>
      </c>
      <c r="AG128" s="819"/>
      <c r="AH128" s="819"/>
      <c r="AI128" s="819"/>
      <c r="AJ128" s="820"/>
      <c r="AK128" s="821">
        <v>576075</v>
      </c>
      <c r="AL128" s="819"/>
      <c r="AM128" s="819"/>
      <c r="AN128" s="819"/>
      <c r="AO128" s="820"/>
      <c r="AP128" s="822"/>
      <c r="AQ128" s="823"/>
      <c r="AR128" s="823"/>
      <c r="AS128" s="823"/>
      <c r="AT128" s="824"/>
      <c r="AU128" s="235"/>
      <c r="AV128" s="235"/>
      <c r="AW128" s="235"/>
      <c r="AX128" s="825" t="s">
        <v>462</v>
      </c>
      <c r="AY128" s="826"/>
      <c r="AZ128" s="826"/>
      <c r="BA128" s="826"/>
      <c r="BB128" s="826"/>
      <c r="BC128" s="826"/>
      <c r="BD128" s="826"/>
      <c r="BE128" s="827"/>
      <c r="BF128" s="804" t="s">
        <v>112</v>
      </c>
      <c r="BG128" s="805"/>
      <c r="BH128" s="805"/>
      <c r="BI128" s="805"/>
      <c r="BJ128" s="805"/>
      <c r="BK128" s="805"/>
      <c r="BL128" s="828"/>
      <c r="BM128" s="804">
        <v>13.11</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463</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464</v>
      </c>
      <c r="X129" s="795"/>
      <c r="Y129" s="795"/>
      <c r="Z129" s="796"/>
      <c r="AA129" s="797">
        <v>11411492</v>
      </c>
      <c r="AB129" s="798"/>
      <c r="AC129" s="798"/>
      <c r="AD129" s="798"/>
      <c r="AE129" s="799"/>
      <c r="AF129" s="800">
        <v>11588806</v>
      </c>
      <c r="AG129" s="798"/>
      <c r="AH129" s="798"/>
      <c r="AI129" s="798"/>
      <c r="AJ129" s="799"/>
      <c r="AK129" s="800">
        <v>11558424</v>
      </c>
      <c r="AL129" s="798"/>
      <c r="AM129" s="798"/>
      <c r="AN129" s="798"/>
      <c r="AO129" s="799"/>
      <c r="AP129" s="801"/>
      <c r="AQ129" s="802"/>
      <c r="AR129" s="802"/>
      <c r="AS129" s="802"/>
      <c r="AT129" s="803"/>
      <c r="AU129" s="237"/>
      <c r="AV129" s="237"/>
      <c r="AW129" s="237"/>
      <c r="AX129" s="767" t="s">
        <v>465</v>
      </c>
      <c r="AY129" s="768"/>
      <c r="AZ129" s="768"/>
      <c r="BA129" s="768"/>
      <c r="BB129" s="768"/>
      <c r="BC129" s="768"/>
      <c r="BD129" s="768"/>
      <c r="BE129" s="769"/>
      <c r="BF129" s="787" t="s">
        <v>112</v>
      </c>
      <c r="BG129" s="788"/>
      <c r="BH129" s="788"/>
      <c r="BI129" s="788"/>
      <c r="BJ129" s="788"/>
      <c r="BK129" s="788"/>
      <c r="BL129" s="789"/>
      <c r="BM129" s="787">
        <v>18.11</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466</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467</v>
      </c>
      <c r="X130" s="795"/>
      <c r="Y130" s="795"/>
      <c r="Z130" s="796"/>
      <c r="AA130" s="797">
        <v>1213885</v>
      </c>
      <c r="AB130" s="798"/>
      <c r="AC130" s="798"/>
      <c r="AD130" s="798"/>
      <c r="AE130" s="799"/>
      <c r="AF130" s="800">
        <v>1118944</v>
      </c>
      <c r="AG130" s="798"/>
      <c r="AH130" s="798"/>
      <c r="AI130" s="798"/>
      <c r="AJ130" s="799"/>
      <c r="AK130" s="800">
        <v>1153186</v>
      </c>
      <c r="AL130" s="798"/>
      <c r="AM130" s="798"/>
      <c r="AN130" s="798"/>
      <c r="AO130" s="799"/>
      <c r="AP130" s="801"/>
      <c r="AQ130" s="802"/>
      <c r="AR130" s="802"/>
      <c r="AS130" s="802"/>
      <c r="AT130" s="803"/>
      <c r="AU130" s="237"/>
      <c r="AV130" s="237"/>
      <c r="AW130" s="237"/>
      <c r="AX130" s="767" t="s">
        <v>468</v>
      </c>
      <c r="AY130" s="768"/>
      <c r="AZ130" s="768"/>
      <c r="BA130" s="768"/>
      <c r="BB130" s="768"/>
      <c r="BC130" s="768"/>
      <c r="BD130" s="768"/>
      <c r="BE130" s="769"/>
      <c r="BF130" s="770">
        <v>-2.7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469</v>
      </c>
      <c r="X131" s="778"/>
      <c r="Y131" s="778"/>
      <c r="Z131" s="779"/>
      <c r="AA131" s="780">
        <v>10197607</v>
      </c>
      <c r="AB131" s="781"/>
      <c r="AC131" s="781"/>
      <c r="AD131" s="781"/>
      <c r="AE131" s="782"/>
      <c r="AF131" s="783">
        <v>10469862</v>
      </c>
      <c r="AG131" s="781"/>
      <c r="AH131" s="781"/>
      <c r="AI131" s="781"/>
      <c r="AJ131" s="782"/>
      <c r="AK131" s="783">
        <v>10405238</v>
      </c>
      <c r="AL131" s="781"/>
      <c r="AM131" s="781"/>
      <c r="AN131" s="781"/>
      <c r="AO131" s="782"/>
      <c r="AP131" s="784"/>
      <c r="AQ131" s="785"/>
      <c r="AR131" s="785"/>
      <c r="AS131" s="785"/>
      <c r="AT131" s="786"/>
      <c r="AU131" s="237"/>
      <c r="AV131" s="237"/>
      <c r="AW131" s="237"/>
      <c r="AX131" s="745" t="s">
        <v>470</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471</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472</v>
      </c>
      <c r="W132" s="758"/>
      <c r="X132" s="758"/>
      <c r="Y132" s="758"/>
      <c r="Z132" s="759"/>
      <c r="AA132" s="760">
        <v>-2.073731612</v>
      </c>
      <c r="AB132" s="761"/>
      <c r="AC132" s="761"/>
      <c r="AD132" s="761"/>
      <c r="AE132" s="762"/>
      <c r="AF132" s="763">
        <v>-2.7755857719999999</v>
      </c>
      <c r="AG132" s="761"/>
      <c r="AH132" s="761"/>
      <c r="AI132" s="761"/>
      <c r="AJ132" s="762"/>
      <c r="AK132" s="763">
        <v>-3.3411153109999998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473</v>
      </c>
      <c r="W133" s="737"/>
      <c r="X133" s="737"/>
      <c r="Y133" s="737"/>
      <c r="Z133" s="738"/>
      <c r="AA133" s="739">
        <v>-0.6</v>
      </c>
      <c r="AB133" s="740"/>
      <c r="AC133" s="740"/>
      <c r="AD133" s="740"/>
      <c r="AE133" s="741"/>
      <c r="AF133" s="739">
        <v>-1.7</v>
      </c>
      <c r="AG133" s="740"/>
      <c r="AH133" s="740"/>
      <c r="AI133" s="740"/>
      <c r="AJ133" s="741"/>
      <c r="AK133" s="739">
        <v>-2.7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D30" zoomScale="55"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0" zoomScale="55" zoomScaleSheetLayoutView="5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474</v>
      </c>
      <c r="B5" s="248"/>
      <c r="C5" s="248"/>
      <c r="D5" s="248"/>
      <c r="E5" s="248"/>
      <c r="F5" s="248"/>
      <c r="G5" s="248"/>
      <c r="H5" s="248"/>
      <c r="I5" s="248"/>
      <c r="J5" s="248"/>
      <c r="K5" s="248"/>
      <c r="L5" s="248"/>
      <c r="M5" s="248"/>
      <c r="N5" s="248"/>
      <c r="O5" s="249"/>
    </row>
    <row r="6" spans="1:16" x14ac:dyDescent="0.15">
      <c r="A6" s="250"/>
      <c r="B6" s="246"/>
      <c r="C6" s="246"/>
      <c r="D6" s="246"/>
      <c r="E6" s="246"/>
      <c r="F6" s="246"/>
      <c r="G6" s="251" t="s">
        <v>475</v>
      </c>
      <c r="H6" s="251"/>
      <c r="I6" s="251"/>
      <c r="J6" s="251"/>
      <c r="K6" s="246"/>
      <c r="L6" s="246"/>
      <c r="M6" s="246"/>
      <c r="N6" s="246"/>
    </row>
    <row r="7" spans="1:16" x14ac:dyDescent="0.15">
      <c r="A7" s="250"/>
      <c r="B7" s="246"/>
      <c r="C7" s="246"/>
      <c r="D7" s="246"/>
      <c r="E7" s="246"/>
      <c r="F7" s="246"/>
      <c r="G7" s="253"/>
      <c r="H7" s="254"/>
      <c r="I7" s="254"/>
      <c r="J7" s="255"/>
      <c r="K7" s="1153" t="s">
        <v>476</v>
      </c>
      <c r="L7" s="256"/>
      <c r="M7" s="257" t="s">
        <v>477</v>
      </c>
      <c r="N7" s="258"/>
    </row>
    <row r="8" spans="1:16" x14ac:dyDescent="0.15">
      <c r="A8" s="250"/>
      <c r="B8" s="246"/>
      <c r="C8" s="246"/>
      <c r="D8" s="246"/>
      <c r="E8" s="246"/>
      <c r="F8" s="246"/>
      <c r="G8" s="259"/>
      <c r="H8" s="260"/>
      <c r="I8" s="260"/>
      <c r="J8" s="261"/>
      <c r="K8" s="1154"/>
      <c r="L8" s="262" t="s">
        <v>478</v>
      </c>
      <c r="M8" s="263" t="s">
        <v>479</v>
      </c>
      <c r="N8" s="264" t="s">
        <v>480</v>
      </c>
    </row>
    <row r="9" spans="1:16" x14ac:dyDescent="0.15">
      <c r="A9" s="250"/>
      <c r="B9" s="246"/>
      <c r="C9" s="246"/>
      <c r="D9" s="246"/>
      <c r="E9" s="246"/>
      <c r="F9" s="246"/>
      <c r="G9" s="1167" t="s">
        <v>481</v>
      </c>
      <c r="H9" s="1168"/>
      <c r="I9" s="1168"/>
      <c r="J9" s="1169"/>
      <c r="K9" s="265">
        <v>3549858</v>
      </c>
      <c r="L9" s="266">
        <v>60625</v>
      </c>
      <c r="M9" s="267">
        <v>57713</v>
      </c>
      <c r="N9" s="268">
        <v>5</v>
      </c>
    </row>
    <row r="10" spans="1:16" x14ac:dyDescent="0.15">
      <c r="A10" s="250"/>
      <c r="B10" s="246"/>
      <c r="C10" s="246"/>
      <c r="D10" s="246"/>
      <c r="E10" s="246"/>
      <c r="F10" s="246"/>
      <c r="G10" s="1167" t="s">
        <v>482</v>
      </c>
      <c r="H10" s="1168"/>
      <c r="I10" s="1168"/>
      <c r="J10" s="1169"/>
      <c r="K10" s="269">
        <v>75779</v>
      </c>
      <c r="L10" s="270">
        <v>1294</v>
      </c>
      <c r="M10" s="271">
        <v>3737</v>
      </c>
      <c r="N10" s="272">
        <v>-65.400000000000006</v>
      </c>
    </row>
    <row r="11" spans="1:16" ht="13.5" customHeight="1" x14ac:dyDescent="0.15">
      <c r="A11" s="250"/>
      <c r="B11" s="246"/>
      <c r="C11" s="246"/>
      <c r="D11" s="246"/>
      <c r="E11" s="246"/>
      <c r="F11" s="246"/>
      <c r="G11" s="1167" t="s">
        <v>483</v>
      </c>
      <c r="H11" s="1168"/>
      <c r="I11" s="1168"/>
      <c r="J11" s="1169"/>
      <c r="K11" s="269">
        <v>65826</v>
      </c>
      <c r="L11" s="270">
        <v>1124</v>
      </c>
      <c r="M11" s="271">
        <v>6346</v>
      </c>
      <c r="N11" s="272">
        <v>-82.3</v>
      </c>
    </row>
    <row r="12" spans="1:16" ht="13.5" customHeight="1" x14ac:dyDescent="0.15">
      <c r="A12" s="250"/>
      <c r="B12" s="246"/>
      <c r="C12" s="246"/>
      <c r="D12" s="246"/>
      <c r="E12" s="246"/>
      <c r="F12" s="246"/>
      <c r="G12" s="1167" t="s">
        <v>484</v>
      </c>
      <c r="H12" s="1168"/>
      <c r="I12" s="1168"/>
      <c r="J12" s="1169"/>
      <c r="K12" s="269">
        <v>208208</v>
      </c>
      <c r="L12" s="270">
        <v>3556</v>
      </c>
      <c r="M12" s="271">
        <v>800</v>
      </c>
      <c r="N12" s="272">
        <v>344.5</v>
      </c>
    </row>
    <row r="13" spans="1:16" ht="13.5" customHeight="1" x14ac:dyDescent="0.15">
      <c r="A13" s="250"/>
      <c r="B13" s="246"/>
      <c r="C13" s="246"/>
      <c r="D13" s="246"/>
      <c r="E13" s="246"/>
      <c r="F13" s="246"/>
      <c r="G13" s="1167" t="s">
        <v>485</v>
      </c>
      <c r="H13" s="1168"/>
      <c r="I13" s="1168"/>
      <c r="J13" s="1169"/>
      <c r="K13" s="269" t="s">
        <v>486</v>
      </c>
      <c r="L13" s="270" t="s">
        <v>486</v>
      </c>
      <c r="M13" s="271">
        <v>1</v>
      </c>
      <c r="N13" s="272" t="s">
        <v>486</v>
      </c>
    </row>
    <row r="14" spans="1:16" ht="13.5" customHeight="1" x14ac:dyDescent="0.15">
      <c r="A14" s="250"/>
      <c r="B14" s="246"/>
      <c r="C14" s="246"/>
      <c r="D14" s="246"/>
      <c r="E14" s="246"/>
      <c r="F14" s="246"/>
      <c r="G14" s="1167" t="s">
        <v>487</v>
      </c>
      <c r="H14" s="1168"/>
      <c r="I14" s="1168"/>
      <c r="J14" s="1169"/>
      <c r="K14" s="269">
        <v>203774</v>
      </c>
      <c r="L14" s="270">
        <v>3480</v>
      </c>
      <c r="M14" s="271">
        <v>2571</v>
      </c>
      <c r="N14" s="272">
        <v>35.4</v>
      </c>
    </row>
    <row r="15" spans="1:16" ht="13.5" customHeight="1" x14ac:dyDescent="0.15">
      <c r="A15" s="250"/>
      <c r="B15" s="246"/>
      <c r="C15" s="246"/>
      <c r="D15" s="246"/>
      <c r="E15" s="246"/>
      <c r="F15" s="246"/>
      <c r="G15" s="1167" t="s">
        <v>488</v>
      </c>
      <c r="H15" s="1168"/>
      <c r="I15" s="1168"/>
      <c r="J15" s="1169"/>
      <c r="K15" s="269">
        <v>28019</v>
      </c>
      <c r="L15" s="270">
        <v>479</v>
      </c>
      <c r="M15" s="271">
        <v>1342</v>
      </c>
      <c r="N15" s="272">
        <v>-64.3</v>
      </c>
    </row>
    <row r="16" spans="1:16" x14ac:dyDescent="0.15">
      <c r="A16" s="250"/>
      <c r="B16" s="246"/>
      <c r="C16" s="246"/>
      <c r="D16" s="246"/>
      <c r="E16" s="246"/>
      <c r="F16" s="246"/>
      <c r="G16" s="1170" t="s">
        <v>489</v>
      </c>
      <c r="H16" s="1171"/>
      <c r="I16" s="1171"/>
      <c r="J16" s="1172"/>
      <c r="K16" s="270">
        <v>-250713</v>
      </c>
      <c r="L16" s="270">
        <v>-4282</v>
      </c>
      <c r="M16" s="271">
        <v>-4975</v>
      </c>
      <c r="N16" s="272">
        <v>-13.9</v>
      </c>
    </row>
    <row r="17" spans="1:16" x14ac:dyDescent="0.15">
      <c r="A17" s="250"/>
      <c r="B17" s="246"/>
      <c r="C17" s="246"/>
      <c r="D17" s="246"/>
      <c r="E17" s="246"/>
      <c r="F17" s="246"/>
      <c r="G17" s="1170" t="s">
        <v>171</v>
      </c>
      <c r="H17" s="1171"/>
      <c r="I17" s="1171"/>
      <c r="J17" s="1172"/>
      <c r="K17" s="270">
        <v>3880751</v>
      </c>
      <c r="L17" s="270">
        <v>66276</v>
      </c>
      <c r="M17" s="271">
        <v>67535</v>
      </c>
      <c r="N17" s="272">
        <v>-1.9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490</v>
      </c>
      <c r="H19" s="246"/>
      <c r="I19" s="246"/>
      <c r="J19" s="246"/>
      <c r="K19" s="246"/>
      <c r="L19" s="246"/>
      <c r="M19" s="246"/>
      <c r="N19" s="246"/>
    </row>
    <row r="20" spans="1:16" x14ac:dyDescent="0.15">
      <c r="A20" s="250"/>
      <c r="B20" s="246"/>
      <c r="C20" s="246"/>
      <c r="D20" s="246"/>
      <c r="E20" s="246"/>
      <c r="F20" s="246"/>
      <c r="G20" s="274"/>
      <c r="H20" s="275"/>
      <c r="I20" s="275"/>
      <c r="J20" s="276"/>
      <c r="K20" s="277" t="s">
        <v>491</v>
      </c>
      <c r="L20" s="278" t="s">
        <v>492</v>
      </c>
      <c r="M20" s="279" t="s">
        <v>493</v>
      </c>
      <c r="N20" s="280"/>
    </row>
    <row r="21" spans="1:16" s="286" customFormat="1" x14ac:dyDescent="0.15">
      <c r="A21" s="281"/>
      <c r="B21" s="251"/>
      <c r="C21" s="251"/>
      <c r="D21" s="251"/>
      <c r="E21" s="251"/>
      <c r="F21" s="251"/>
      <c r="G21" s="1164" t="s">
        <v>494</v>
      </c>
      <c r="H21" s="1165"/>
      <c r="I21" s="1165"/>
      <c r="J21" s="1166"/>
      <c r="K21" s="282">
        <v>5.81</v>
      </c>
      <c r="L21" s="283">
        <v>6.24</v>
      </c>
      <c r="M21" s="284">
        <v>-0.43</v>
      </c>
      <c r="N21" s="251"/>
      <c r="O21" s="285"/>
      <c r="P21" s="281"/>
    </row>
    <row r="22" spans="1:16" s="286" customFormat="1" x14ac:dyDescent="0.15">
      <c r="A22" s="281"/>
      <c r="B22" s="251"/>
      <c r="C22" s="251"/>
      <c r="D22" s="251"/>
      <c r="E22" s="251"/>
      <c r="F22" s="251"/>
      <c r="G22" s="1164" t="s">
        <v>495</v>
      </c>
      <c r="H22" s="1165"/>
      <c r="I22" s="1165"/>
      <c r="J22" s="1166"/>
      <c r="K22" s="287">
        <v>102.1</v>
      </c>
      <c r="L22" s="288">
        <v>98.7</v>
      </c>
      <c r="M22" s="289">
        <v>3.4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496</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497</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498</v>
      </c>
      <c r="H29" s="251"/>
      <c r="I29" s="251"/>
      <c r="J29" s="251"/>
      <c r="K29" s="246"/>
      <c r="L29" s="246"/>
      <c r="M29" s="246"/>
      <c r="N29" s="246"/>
      <c r="O29" s="295"/>
    </row>
    <row r="30" spans="1:16" x14ac:dyDescent="0.15">
      <c r="A30" s="250"/>
      <c r="B30" s="246"/>
      <c r="C30" s="246"/>
      <c r="D30" s="246"/>
      <c r="E30" s="246"/>
      <c r="F30" s="246"/>
      <c r="G30" s="253"/>
      <c r="H30" s="254"/>
      <c r="I30" s="254"/>
      <c r="J30" s="255"/>
      <c r="K30" s="1153" t="s">
        <v>476</v>
      </c>
      <c r="L30" s="256"/>
      <c r="M30" s="257" t="s">
        <v>477</v>
      </c>
      <c r="N30" s="258"/>
    </row>
    <row r="31" spans="1:16" x14ac:dyDescent="0.15">
      <c r="A31" s="250"/>
      <c r="B31" s="246"/>
      <c r="C31" s="246"/>
      <c r="D31" s="246"/>
      <c r="E31" s="246"/>
      <c r="F31" s="246"/>
      <c r="G31" s="259"/>
      <c r="H31" s="260"/>
      <c r="I31" s="260"/>
      <c r="J31" s="261"/>
      <c r="K31" s="1154"/>
      <c r="L31" s="262" t="s">
        <v>478</v>
      </c>
      <c r="M31" s="263" t="s">
        <v>479</v>
      </c>
      <c r="N31" s="264" t="s">
        <v>480</v>
      </c>
    </row>
    <row r="32" spans="1:16" ht="27" customHeight="1" x14ac:dyDescent="0.15">
      <c r="A32" s="250"/>
      <c r="B32" s="246"/>
      <c r="C32" s="246"/>
      <c r="D32" s="246"/>
      <c r="E32" s="246"/>
      <c r="F32" s="246"/>
      <c r="G32" s="1155" t="s">
        <v>499</v>
      </c>
      <c r="H32" s="1156"/>
      <c r="I32" s="1156"/>
      <c r="J32" s="1157"/>
      <c r="K32" s="296">
        <v>794958</v>
      </c>
      <c r="L32" s="296">
        <v>13576</v>
      </c>
      <c r="M32" s="297">
        <v>35267</v>
      </c>
      <c r="N32" s="298">
        <v>-61.5</v>
      </c>
    </row>
    <row r="33" spans="1:16" ht="13.5" customHeight="1" x14ac:dyDescent="0.15">
      <c r="A33" s="250"/>
      <c r="B33" s="246"/>
      <c r="C33" s="246"/>
      <c r="D33" s="246"/>
      <c r="E33" s="246"/>
      <c r="F33" s="246"/>
      <c r="G33" s="1155" t="s">
        <v>500</v>
      </c>
      <c r="H33" s="1156"/>
      <c r="I33" s="1156"/>
      <c r="J33" s="1157"/>
      <c r="K33" s="296" t="s">
        <v>486</v>
      </c>
      <c r="L33" s="296" t="s">
        <v>486</v>
      </c>
      <c r="M33" s="297">
        <v>1</v>
      </c>
      <c r="N33" s="298" t="s">
        <v>486</v>
      </c>
    </row>
    <row r="34" spans="1:16" ht="27" customHeight="1" x14ac:dyDescent="0.15">
      <c r="A34" s="250"/>
      <c r="B34" s="246"/>
      <c r="C34" s="246"/>
      <c r="D34" s="246"/>
      <c r="E34" s="246"/>
      <c r="F34" s="246"/>
      <c r="G34" s="1155" t="s">
        <v>501</v>
      </c>
      <c r="H34" s="1156"/>
      <c r="I34" s="1156"/>
      <c r="J34" s="1157"/>
      <c r="K34" s="296" t="s">
        <v>486</v>
      </c>
      <c r="L34" s="296" t="s">
        <v>486</v>
      </c>
      <c r="M34" s="297">
        <v>49</v>
      </c>
      <c r="N34" s="298" t="s">
        <v>486</v>
      </c>
    </row>
    <row r="35" spans="1:16" ht="27" customHeight="1" x14ac:dyDescent="0.15">
      <c r="A35" s="250"/>
      <c r="B35" s="246"/>
      <c r="C35" s="246"/>
      <c r="D35" s="246"/>
      <c r="E35" s="246"/>
      <c r="F35" s="246"/>
      <c r="G35" s="1155" t="s">
        <v>502</v>
      </c>
      <c r="H35" s="1156"/>
      <c r="I35" s="1156"/>
      <c r="J35" s="1157"/>
      <c r="K35" s="296">
        <v>332857</v>
      </c>
      <c r="L35" s="296">
        <v>5685</v>
      </c>
      <c r="M35" s="297">
        <v>9709</v>
      </c>
      <c r="N35" s="298">
        <v>-41.4</v>
      </c>
    </row>
    <row r="36" spans="1:16" ht="27" customHeight="1" x14ac:dyDescent="0.15">
      <c r="A36" s="250"/>
      <c r="B36" s="246"/>
      <c r="C36" s="246"/>
      <c r="D36" s="246"/>
      <c r="E36" s="246"/>
      <c r="F36" s="246"/>
      <c r="G36" s="1155" t="s">
        <v>503</v>
      </c>
      <c r="H36" s="1156"/>
      <c r="I36" s="1156"/>
      <c r="J36" s="1157"/>
      <c r="K36" s="296">
        <v>241467</v>
      </c>
      <c r="L36" s="296">
        <v>4124</v>
      </c>
      <c r="M36" s="297">
        <v>2367</v>
      </c>
      <c r="N36" s="298">
        <v>74.2</v>
      </c>
    </row>
    <row r="37" spans="1:16" ht="13.5" customHeight="1" x14ac:dyDescent="0.15">
      <c r="A37" s="250"/>
      <c r="B37" s="246"/>
      <c r="C37" s="246"/>
      <c r="D37" s="246"/>
      <c r="E37" s="246"/>
      <c r="F37" s="246"/>
      <c r="G37" s="1155" t="s">
        <v>504</v>
      </c>
      <c r="H37" s="1156"/>
      <c r="I37" s="1156"/>
      <c r="J37" s="1157"/>
      <c r="K37" s="296">
        <v>12328</v>
      </c>
      <c r="L37" s="296">
        <v>211</v>
      </c>
      <c r="M37" s="297">
        <v>1205</v>
      </c>
      <c r="N37" s="298">
        <v>-82.5</v>
      </c>
    </row>
    <row r="38" spans="1:16" ht="27" customHeight="1" x14ac:dyDescent="0.15">
      <c r="A38" s="250"/>
      <c r="B38" s="246"/>
      <c r="C38" s="246"/>
      <c r="D38" s="246"/>
      <c r="E38" s="246"/>
      <c r="F38" s="246"/>
      <c r="G38" s="1158" t="s">
        <v>505</v>
      </c>
      <c r="H38" s="1159"/>
      <c r="I38" s="1159"/>
      <c r="J38" s="1160"/>
      <c r="K38" s="299" t="s">
        <v>486</v>
      </c>
      <c r="L38" s="299" t="s">
        <v>486</v>
      </c>
      <c r="M38" s="300">
        <v>3</v>
      </c>
      <c r="N38" s="301" t="s">
        <v>486</v>
      </c>
      <c r="O38" s="295"/>
    </row>
    <row r="39" spans="1:16" x14ac:dyDescent="0.15">
      <c r="A39" s="250"/>
      <c r="B39" s="246"/>
      <c r="C39" s="246"/>
      <c r="D39" s="246"/>
      <c r="E39" s="246"/>
      <c r="F39" s="246"/>
      <c r="G39" s="1158" t="s">
        <v>506</v>
      </c>
      <c r="H39" s="1159"/>
      <c r="I39" s="1159"/>
      <c r="J39" s="1160"/>
      <c r="K39" s="302">
        <v>-576075</v>
      </c>
      <c r="L39" s="302">
        <v>-9838</v>
      </c>
      <c r="M39" s="303">
        <v>-6690</v>
      </c>
      <c r="N39" s="304">
        <v>47.1</v>
      </c>
      <c r="O39" s="295"/>
    </row>
    <row r="40" spans="1:16" ht="27" customHeight="1" x14ac:dyDescent="0.15">
      <c r="A40" s="250"/>
      <c r="B40" s="246"/>
      <c r="C40" s="246"/>
      <c r="D40" s="246"/>
      <c r="E40" s="246"/>
      <c r="F40" s="246"/>
      <c r="G40" s="1155" t="s">
        <v>507</v>
      </c>
      <c r="H40" s="1156"/>
      <c r="I40" s="1156"/>
      <c r="J40" s="1157"/>
      <c r="K40" s="302">
        <v>-1153186</v>
      </c>
      <c r="L40" s="302">
        <v>-19694</v>
      </c>
      <c r="M40" s="303">
        <v>-29386</v>
      </c>
      <c r="N40" s="304">
        <v>-33</v>
      </c>
      <c r="O40" s="295"/>
    </row>
    <row r="41" spans="1:16" x14ac:dyDescent="0.15">
      <c r="A41" s="250"/>
      <c r="B41" s="246"/>
      <c r="C41" s="246"/>
      <c r="D41" s="246"/>
      <c r="E41" s="246"/>
      <c r="F41" s="246"/>
      <c r="G41" s="1161" t="s">
        <v>282</v>
      </c>
      <c r="H41" s="1162"/>
      <c r="I41" s="1162"/>
      <c r="J41" s="1163"/>
      <c r="K41" s="296">
        <v>-347651</v>
      </c>
      <c r="L41" s="302">
        <v>-5937</v>
      </c>
      <c r="M41" s="303">
        <v>12524</v>
      </c>
      <c r="N41" s="304">
        <v>-147.4</v>
      </c>
      <c r="O41" s="295"/>
    </row>
    <row r="42" spans="1:16" x14ac:dyDescent="0.15">
      <c r="A42" s="250"/>
      <c r="B42" s="246"/>
      <c r="C42" s="246"/>
      <c r="D42" s="246"/>
      <c r="E42" s="246"/>
      <c r="F42" s="246"/>
      <c r="G42" s="305" t="s">
        <v>508</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509</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510</v>
      </c>
      <c r="H48" s="310"/>
      <c r="I48" s="310"/>
      <c r="J48" s="310"/>
      <c r="K48" s="310"/>
      <c r="L48" s="310"/>
      <c r="M48" s="311"/>
      <c r="N48" s="310"/>
    </row>
    <row r="49" spans="1:14" ht="13.5" customHeight="1" x14ac:dyDescent="0.15">
      <c r="A49" s="250"/>
      <c r="B49" s="246"/>
      <c r="C49" s="246"/>
      <c r="D49" s="246"/>
      <c r="E49" s="246"/>
      <c r="F49" s="246"/>
      <c r="G49" s="312"/>
      <c r="H49" s="313"/>
      <c r="I49" s="1148" t="s">
        <v>476</v>
      </c>
      <c r="J49" s="1150" t="s">
        <v>511</v>
      </c>
      <c r="K49" s="1151"/>
      <c r="L49" s="1151"/>
      <c r="M49" s="1151"/>
      <c r="N49" s="1152"/>
    </row>
    <row r="50" spans="1:14" x14ac:dyDescent="0.15">
      <c r="A50" s="250"/>
      <c r="B50" s="246"/>
      <c r="C50" s="246"/>
      <c r="D50" s="246"/>
      <c r="E50" s="246"/>
      <c r="F50" s="246"/>
      <c r="G50" s="314"/>
      <c r="H50" s="315"/>
      <c r="I50" s="1149"/>
      <c r="J50" s="316" t="s">
        <v>512</v>
      </c>
      <c r="K50" s="317" t="s">
        <v>513</v>
      </c>
      <c r="L50" s="318" t="s">
        <v>514</v>
      </c>
      <c r="M50" s="319" t="s">
        <v>515</v>
      </c>
      <c r="N50" s="320" t="s">
        <v>516</v>
      </c>
    </row>
    <row r="51" spans="1:14" x14ac:dyDescent="0.15">
      <c r="A51" s="250"/>
      <c r="B51" s="246"/>
      <c r="C51" s="246"/>
      <c r="D51" s="246"/>
      <c r="E51" s="246"/>
      <c r="F51" s="246"/>
      <c r="G51" s="312" t="s">
        <v>517</v>
      </c>
      <c r="H51" s="313"/>
      <c r="I51" s="321">
        <v>1735374</v>
      </c>
      <c r="J51" s="322">
        <v>29386</v>
      </c>
      <c r="K51" s="323">
        <v>86.6</v>
      </c>
      <c r="L51" s="324">
        <v>50880</v>
      </c>
      <c r="M51" s="325">
        <v>7</v>
      </c>
      <c r="N51" s="326">
        <v>79.599999999999994</v>
      </c>
    </row>
    <row r="52" spans="1:14" x14ac:dyDescent="0.15">
      <c r="A52" s="250"/>
      <c r="B52" s="246"/>
      <c r="C52" s="246"/>
      <c r="D52" s="246"/>
      <c r="E52" s="246"/>
      <c r="F52" s="246"/>
      <c r="G52" s="327"/>
      <c r="H52" s="328" t="s">
        <v>518</v>
      </c>
      <c r="I52" s="329">
        <v>1250078</v>
      </c>
      <c r="J52" s="330">
        <v>21168</v>
      </c>
      <c r="K52" s="331">
        <v>107.5</v>
      </c>
      <c r="L52" s="332">
        <v>26879</v>
      </c>
      <c r="M52" s="333">
        <v>2.4</v>
      </c>
      <c r="N52" s="334">
        <v>105.1</v>
      </c>
    </row>
    <row r="53" spans="1:14" x14ac:dyDescent="0.15">
      <c r="A53" s="250"/>
      <c r="B53" s="246"/>
      <c r="C53" s="246"/>
      <c r="D53" s="246"/>
      <c r="E53" s="246"/>
      <c r="F53" s="246"/>
      <c r="G53" s="312" t="s">
        <v>519</v>
      </c>
      <c r="H53" s="313"/>
      <c r="I53" s="321">
        <v>1103197</v>
      </c>
      <c r="J53" s="322">
        <v>18755</v>
      </c>
      <c r="K53" s="323">
        <v>-36.200000000000003</v>
      </c>
      <c r="L53" s="324">
        <v>63956</v>
      </c>
      <c r="M53" s="325">
        <v>25.7</v>
      </c>
      <c r="N53" s="326">
        <v>-61.9</v>
      </c>
    </row>
    <row r="54" spans="1:14" x14ac:dyDescent="0.15">
      <c r="A54" s="250"/>
      <c r="B54" s="246"/>
      <c r="C54" s="246"/>
      <c r="D54" s="246"/>
      <c r="E54" s="246"/>
      <c r="F54" s="246"/>
      <c r="G54" s="327"/>
      <c r="H54" s="328" t="s">
        <v>518</v>
      </c>
      <c r="I54" s="329">
        <v>637707</v>
      </c>
      <c r="J54" s="330">
        <v>10841</v>
      </c>
      <c r="K54" s="331">
        <v>-48.8</v>
      </c>
      <c r="L54" s="332">
        <v>29239</v>
      </c>
      <c r="M54" s="333">
        <v>8.8000000000000007</v>
      </c>
      <c r="N54" s="334">
        <v>-57.6</v>
      </c>
    </row>
    <row r="55" spans="1:14" x14ac:dyDescent="0.15">
      <c r="A55" s="250"/>
      <c r="B55" s="246"/>
      <c r="C55" s="246"/>
      <c r="D55" s="246"/>
      <c r="E55" s="246"/>
      <c r="F55" s="246"/>
      <c r="G55" s="312" t="s">
        <v>520</v>
      </c>
      <c r="H55" s="313"/>
      <c r="I55" s="321">
        <v>1192584</v>
      </c>
      <c r="J55" s="322">
        <v>20368</v>
      </c>
      <c r="K55" s="323">
        <v>8.6</v>
      </c>
      <c r="L55" s="324">
        <v>66255</v>
      </c>
      <c r="M55" s="325">
        <v>3.6</v>
      </c>
      <c r="N55" s="326">
        <v>5</v>
      </c>
    </row>
    <row r="56" spans="1:14" x14ac:dyDescent="0.15">
      <c r="A56" s="250"/>
      <c r="B56" s="246"/>
      <c r="C56" s="246"/>
      <c r="D56" s="246"/>
      <c r="E56" s="246"/>
      <c r="F56" s="246"/>
      <c r="G56" s="327"/>
      <c r="H56" s="328" t="s">
        <v>518</v>
      </c>
      <c r="I56" s="329">
        <v>1025867</v>
      </c>
      <c r="J56" s="330">
        <v>17520</v>
      </c>
      <c r="K56" s="331">
        <v>61.6</v>
      </c>
      <c r="L56" s="332">
        <v>31822</v>
      </c>
      <c r="M56" s="333">
        <v>8.8000000000000007</v>
      </c>
      <c r="N56" s="334">
        <v>52.8</v>
      </c>
    </row>
    <row r="57" spans="1:14" x14ac:dyDescent="0.15">
      <c r="A57" s="250"/>
      <c r="B57" s="246"/>
      <c r="C57" s="246"/>
      <c r="D57" s="246"/>
      <c r="E57" s="246"/>
      <c r="F57" s="246"/>
      <c r="G57" s="312" t="s">
        <v>521</v>
      </c>
      <c r="H57" s="313"/>
      <c r="I57" s="321">
        <v>1706788</v>
      </c>
      <c r="J57" s="322">
        <v>29120</v>
      </c>
      <c r="K57" s="323">
        <v>43</v>
      </c>
      <c r="L57" s="324">
        <v>47278</v>
      </c>
      <c r="M57" s="325">
        <v>-28.6</v>
      </c>
      <c r="N57" s="326">
        <v>71.599999999999994</v>
      </c>
    </row>
    <row r="58" spans="1:14" x14ac:dyDescent="0.15">
      <c r="A58" s="250"/>
      <c r="B58" s="246"/>
      <c r="C58" s="246"/>
      <c r="D58" s="246"/>
      <c r="E58" s="246"/>
      <c r="F58" s="246"/>
      <c r="G58" s="327"/>
      <c r="H58" s="328" t="s">
        <v>518</v>
      </c>
      <c r="I58" s="329">
        <v>981063</v>
      </c>
      <c r="J58" s="330">
        <v>16738</v>
      </c>
      <c r="K58" s="331">
        <v>-4.5</v>
      </c>
      <c r="L58" s="332">
        <v>24096</v>
      </c>
      <c r="M58" s="333">
        <v>-24.3</v>
      </c>
      <c r="N58" s="334">
        <v>19.8</v>
      </c>
    </row>
    <row r="59" spans="1:14" x14ac:dyDescent="0.15">
      <c r="A59" s="250"/>
      <c r="B59" s="246"/>
      <c r="C59" s="246"/>
      <c r="D59" s="246"/>
      <c r="E59" s="246"/>
      <c r="F59" s="246"/>
      <c r="G59" s="312" t="s">
        <v>522</v>
      </c>
      <c r="H59" s="313"/>
      <c r="I59" s="321">
        <v>3350224</v>
      </c>
      <c r="J59" s="322">
        <v>57216</v>
      </c>
      <c r="K59" s="323">
        <v>96.5</v>
      </c>
      <c r="L59" s="324">
        <v>44504</v>
      </c>
      <c r="M59" s="325">
        <v>-5.9</v>
      </c>
      <c r="N59" s="326">
        <v>102.4</v>
      </c>
    </row>
    <row r="60" spans="1:14" x14ac:dyDescent="0.15">
      <c r="A60" s="250"/>
      <c r="B60" s="246"/>
      <c r="C60" s="246"/>
      <c r="D60" s="246"/>
      <c r="E60" s="246"/>
      <c r="F60" s="246"/>
      <c r="G60" s="327"/>
      <c r="H60" s="328" t="s">
        <v>518</v>
      </c>
      <c r="I60" s="335">
        <v>918947</v>
      </c>
      <c r="J60" s="330">
        <v>15694</v>
      </c>
      <c r="K60" s="331">
        <v>-6.2</v>
      </c>
      <c r="L60" s="332">
        <v>25876</v>
      </c>
      <c r="M60" s="333">
        <v>7.4</v>
      </c>
      <c r="N60" s="334">
        <v>-13.6</v>
      </c>
    </row>
    <row r="61" spans="1:14" x14ac:dyDescent="0.15">
      <c r="A61" s="250"/>
      <c r="B61" s="246"/>
      <c r="C61" s="246"/>
      <c r="D61" s="246"/>
      <c r="E61" s="246"/>
      <c r="F61" s="246"/>
      <c r="G61" s="312" t="s">
        <v>523</v>
      </c>
      <c r="H61" s="336"/>
      <c r="I61" s="337">
        <v>1817633</v>
      </c>
      <c r="J61" s="338">
        <v>30969</v>
      </c>
      <c r="K61" s="339">
        <v>39.700000000000003</v>
      </c>
      <c r="L61" s="340">
        <v>54575</v>
      </c>
      <c r="M61" s="341">
        <v>0.4</v>
      </c>
      <c r="N61" s="326">
        <v>39.299999999999997</v>
      </c>
    </row>
    <row r="62" spans="1:14" x14ac:dyDescent="0.15">
      <c r="A62" s="250"/>
      <c r="B62" s="246"/>
      <c r="C62" s="246"/>
      <c r="D62" s="246"/>
      <c r="E62" s="246"/>
      <c r="F62" s="246"/>
      <c r="G62" s="327"/>
      <c r="H62" s="328" t="s">
        <v>518</v>
      </c>
      <c r="I62" s="329">
        <v>962732</v>
      </c>
      <c r="J62" s="330">
        <v>16392</v>
      </c>
      <c r="K62" s="331">
        <v>21.9</v>
      </c>
      <c r="L62" s="332">
        <v>27582</v>
      </c>
      <c r="M62" s="333">
        <v>0.6</v>
      </c>
      <c r="N62" s="334">
        <v>21.3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E73"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B70" zoomScale="55" zoomScaleNormal="5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7"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73" t="s">
        <v>3</v>
      </c>
      <c r="D47" s="1173"/>
      <c r="E47" s="1174"/>
      <c r="F47" s="11">
        <v>14.13</v>
      </c>
      <c r="G47" s="12">
        <v>16.87</v>
      </c>
      <c r="H47" s="12">
        <v>20.82</v>
      </c>
      <c r="I47" s="12">
        <v>18.91</v>
      </c>
      <c r="J47" s="13">
        <v>23.36</v>
      </c>
    </row>
    <row r="48" spans="2:10" ht="57.75" customHeight="1" x14ac:dyDescent="0.15">
      <c r="B48" s="14"/>
      <c r="C48" s="1175" t="s">
        <v>4</v>
      </c>
      <c r="D48" s="1175"/>
      <c r="E48" s="1176"/>
      <c r="F48" s="15">
        <v>6.36</v>
      </c>
      <c r="G48" s="16">
        <v>9.66</v>
      </c>
      <c r="H48" s="16">
        <v>9.7899999999999991</v>
      </c>
      <c r="I48" s="16">
        <v>13.26</v>
      </c>
      <c r="J48" s="17">
        <v>9.6199999999999992</v>
      </c>
    </row>
    <row r="49" spans="2:10" ht="57.75" customHeight="1" thickBot="1" x14ac:dyDescent="0.2">
      <c r="B49" s="18"/>
      <c r="C49" s="1177" t="s">
        <v>5</v>
      </c>
      <c r="D49" s="1177"/>
      <c r="E49" s="1178"/>
      <c r="F49" s="19">
        <v>1.04</v>
      </c>
      <c r="G49" s="20">
        <v>5.85</v>
      </c>
      <c r="H49" s="20">
        <v>3.83</v>
      </c>
      <c r="I49" s="20">
        <v>2.0299999999999998</v>
      </c>
      <c r="J49" s="21">
        <v>0.73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2018-01-24T04:32:28Z</dcterms:created>
  <dcterms:modified xsi:type="dcterms:W3CDTF">2021-03-16T08:12:41Z</dcterms:modified>
  <cp:category/>
</cp:coreProperties>
</file>