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221財政課\財政係\22_財政状況資料集\財政状況資料集（H22～）\R4【日原】\05_提出後、都より確認\②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<sst xmlns="http://schemas.openxmlformats.org/spreadsheetml/2006/main" count="1087" uniqueCount="600">
  <si>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</si>
  <si>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</si>
  <si>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</si>
  <si>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</si>
  <si>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</si>
  <si>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</si>
  <si>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</si>
  <si>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</si>
  <si>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</si>
  <si>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</si>
  <si>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</si>
  <si>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</si>
  <si>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</si>
  <si>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</si>
  <si>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</si>
  <si>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</si>
  <si>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</si>
  <si>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</si>
  <si>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</si>
  <si>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</si>
  <si>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</si>
  <si>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</si>
  <si>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</si>
  <si>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</si>
  <si>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</si>
  <si>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</si>
  <si>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</si>
  <si>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</si>
  <si>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</si>
  <si>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</si>
  <si>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</si>
  <si>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</si>
  <si>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</si>
  <si>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</si>
  <si>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</si>
  <si>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</si>
  <si>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</si>
  <si>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</si>
  <si>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</si>
  <si>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</si>
  <si>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</si>
  <si>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</si>
  <si>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</si>
  <si>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</si>
  <si>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</si>
  <si>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</si>
  <si>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</si>
  <si>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</si>
  <si>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</si>
  <si>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</si>
  <si>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</si>
  <si>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</si>
  <si>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</si>
  <si>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</si>
  <si>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</si>
  <si>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</si>
  <si>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</si>
  <si>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</si>
  <si>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</si>
  <si>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</si>
  <si>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</si>
  <si>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</si>
  <si>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</si>
  <si>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</si>
  <si>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</si>
  <si>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</si>
  <si>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</si>
  <si>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</si>
  <si>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</si>
  <si>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</si>
  <si>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</si>
  <si>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</si>
  <si>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</si>
  <si>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</si>
  <si>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</si>
  <si>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</si>
  <si>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</si>
  <si>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</si>
  <si>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</si>
  <si>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</si>
  <si>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</si>
  <si>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</si>
  <si>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</si>
  <si>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</si>
  <si>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</si>
  <si>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</si>
  <si>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</si>
  <si>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</si>
  <si>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</si>
  <si>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</si>
  <si>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</si>
  <si>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</si>
  <si>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</si>
  <si>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</si>
  <si>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</si>
  <si>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</si>
  <si>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</si>
  <si>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</si>
  <si>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</si>
  <si>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</si>
  <si>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</si>
  <si>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</si>
  <si>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</si>
  <si>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</si>
  <si>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</si>
  <si>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</si>
  <si>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</si>
  <si>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</si>
  <si>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</si>
  <si>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</si>
  <si>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</si>
  <si>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</si>
  <si>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</si>
  <si>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</si>
  <si>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</si>
  <si>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</si>
  <si>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</si>
  <si>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</si>
  <si>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</si>
  <si>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</si>
  <si>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</si>
  <si>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</si>
  <si>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</si>
  <si>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</si>
  <si>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</si>
  <si>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</si>
  <si>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</si>
  <si>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</si>
  <si>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</si>
  <si>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</si>
  <si>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</si>
  <si>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</si>
  <si>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</si>
  <si>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</si>
  <si>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</si>
  <si>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</si>
  <si>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</si>
  <si>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</si>
  <si>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</si>
  <si>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</si>
  <si>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</si>
  <si>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</si>
  <si>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</si>
  <si>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</si>
  <si>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</si>
  <si>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</si>
  <si>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</si>
  <si>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</si>
  <si>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</si>
  <si>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</si>
  <si>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</si>
  <si>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</si>
  <si>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</si>
  <si>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</si>
  <si>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</si>
  <si>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</si>
  <si>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</si>
  <si>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</si>
  <si>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</si>
  <si>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</si>
  <si>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</si>
  <si>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</si>
  <si>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</si>
  <si>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</si>
  <si>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</si>
  <si>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</si>
  <si>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</si>
  <si>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</si>
  <si>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</si>
  <si>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</si>
  <si>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</si>
  <si>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</si>
  <si>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</si>
  <si>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</si>
  <si>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</si>
  <si>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</si>
  <si>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</si>
  <si>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</si>
  <si>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</si>
  <si>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</si>
  <si>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</si>
  <si>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</si>
  <si>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</si>
  <si>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</si>
  <si>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</si>
  <si>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</si>
  <si>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</si>
  <si>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</si>
  <si>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</si>
  <si>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</si>
  <si>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</si>
  <si>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</si>
  <si>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</si>
  <si>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</si>
  <si>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</si>
  <si>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</si>
  <si>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</si>
  <si>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</si>
  <si>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</si>
  <si>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</si>
  <si>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</si>
  <si>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</si>
  <si>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</si>
  <si>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</si>
  <si>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</si>
  <si>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</si>
  <si>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</si>
  <si>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</si>
  <si>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</si>
  <si>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</si>
  <si>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</si>
  <si>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</si>
  <si>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</si>
  <si>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</si>
  <si>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</si>
  <si>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</si>
  <si>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</si>
  <si>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東京都福生市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</si>
  <si>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</si>
  <si>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</si>
  <si>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</si>
  <si>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</si>
  <si>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</si>
  <si>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</si>
  <si>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</si>
  <si>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</si>
  <si>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</si>
  <si>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</si>
  <si>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</si>
  <si>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</si>
  <si>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</si>
  <si>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</si>
  <si>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</si>
  <si>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</si>
  <si>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</si>
  <si>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</si>
  <si>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</si>
  <si>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</si>
  <si>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</si>
  <si>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</si>
  <si>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</si>
  <si>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</si>
  <si>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</si>
  <si>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</si>
  <si>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</si>
  <si>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</si>
  <si>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</si>
  <si>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</si>
  <si>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</si>
  <si>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</si>
  <si>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</si>
  <si>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</si>
  <si>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</si>
  <si>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</si>
  <si>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</si>
  <si>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</si>
  <si>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</si>
  <si>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</si>
  <si>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</si>
  <si>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</si>
  <si>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</si>
  <si>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</si>
  <si>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</si>
  <si>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</si>
  <si>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</si>
  <si>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</si>
  <si>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</si>
  <si>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</si>
  <si>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</si>
  <si>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</si>
  <si>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</si>
  <si>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</si>
  <si>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</si>
  <si>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</si>
  <si>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</si>
  <si>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</si>
  <si>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</si>
  <si>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</si>
  <si>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</si>
  <si>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</si>
  <si>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</si>
  <si>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</si>
  <si>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</si>
  <si>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</si>
  <si>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</si>
  <si>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</si>
  <si>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</si>
  <si>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</si>
  <si>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</si>
  <si>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</si>
  <si>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</si>
  <si>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</si>
  <si>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</si>
  <si>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</si>
  <si>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</si>
  <si>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</si>
  <si>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</si>
  <si>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</si>
  <si>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</si>
  <si>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</si>
  <si>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</si>
  <si>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</si>
  <si>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</si>
  <si>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</si>
  <si>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</si>
  <si>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</si>
  <si>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</si>
  <si>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</si>
  <si>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</si>
  <si>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</si>
  <si>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</si>
  <si>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</si>
  <si>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</si>
  <si>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</si>
  <si>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</si>
  <si>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</si>
  <si>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</si>
  <si>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</si>
  <si>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</si>
  <si>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</si>
  <si>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</si>
  <si>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</si>
  <si>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</si>
  <si>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</si>
  <si>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</si>
  <si>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</si>
  <si>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</si>
  <si>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</si>
  <si>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</si>
  <si>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</si>
  <si>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</si>
  <si>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</si>
  <si>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</si>
  <si>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</si>
  <si>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</si>
  <si>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</si>
  <si>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</si>
  <si>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</si>
  <si>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</si>
  <si>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</si>
  <si>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</si>
  <si>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</si>
  <si>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</si>
  <si>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</si>
  <si>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</si>
  <si>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</si>
  <si>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</si>
  <si>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</si>
  <si>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</si>
  <si>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</si>
  <si>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</si>
  <si>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</si>
  <si>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</si>
  <si>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</si>
  <si>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</si>
  <si>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</si>
  <si>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</si>
  <si>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</si>
  <si>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</si>
  <si>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</si>
  <si>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</si>
  <si>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</si>
  <si>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</si>
  <si>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</si>
  <si>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</si>
  <si>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</si>
  <si>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</si>
  <si>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</si>
  <si>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</si>
  <si>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</si>
  <si>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</si>
  <si>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東京都福生市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</si>
  <si>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</si>
  <si>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</si>
  <si>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</si>
  <si>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</si>
  <si>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</si>
  <si>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</si>
  <si>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</si>
  <si>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</si>
  <si>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</si>
  <si>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</si>
  <si>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</si>
  <si>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</si>
  <si>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</si>
  <si>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</si>
  <si>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</si>
  <si>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</si>
  <si>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</si>
  <si>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</si>
  <si>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</si>
  <si>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</si>
  <si>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</si>
  <si>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</si>
  <si>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</si>
  <si>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</si>
  <si>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</si>
  <si>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</si>
  <si>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</si>
  <si>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</si>
  <si>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</si>
  <si>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</si>
  <si>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</si>
  <si>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</si>
  <si>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</si>
  <si>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</si>
  <si>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</si>
  <si>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</si>
  <si>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</si>
  <si>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</si>
  <si>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</si>
  <si>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</si>
  <si>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</si>
  <si>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</si>
  <si>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</si>
  <si>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</si>
  <si>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</si>
  <si>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</si>
  <si>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</si>
  <si>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</si>
  <si>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</si>
  <si>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</si>
  <si>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</si>
  <si>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</si>
  <si>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</si>
  <si>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</si>
  <si>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</si>
  <si>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</si>
  <si>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</si>
  <si>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</si>
  <si>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</si>
  <si>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</si>
  <si>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</si>
  <si>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</si>
  <si>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</si>
  <si>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</si>
  <si>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</si>
  <si>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</si>
  <si>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</si>
  <si>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</si>
  <si>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</si>
  <si>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</si>
  <si>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</si>
  <si>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</si>
  <si>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</si>
  <si>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</si>
  <si>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</si>
  <si>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</si>
  <si>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</si>
  <si>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</si>
  <si>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</si>
  <si>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</si>
  <si>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</si>
  <si>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</si>
  <si>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</si>
  <si>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</si>
  <si>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</si>
  <si>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</si>
  <si>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</si>
  <si>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</si>
  <si>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</si>
  <si>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</si>
  <si>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</si>
  <si>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</si>
  <si>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</si>
  <si>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</si>
  <si>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</si>
  <si>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</si>
  <si>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</si>
  <si>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</si>
  <si>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</si>
  <si>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</si>
  <si>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</si>
  <si>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</si>
  <si>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</si>
  <si>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</si>
  <si>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</si>
  <si>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福生市介護保険特別会計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</si>
  <si>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</si>
  <si>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</si>
  <si>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福生市後期高齢者医療特別会計</t>
    <phoneticPr fontId="5"/>
  </si>
  <si>
    <t>(Ｆ)</t>
    <phoneticPr fontId="5"/>
  </si>
  <si>
    <t>福生市国民健康保険特別会計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</si>
  <si>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</si>
  <si>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</si>
  <si>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</si>
  <si>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</si>
  <si>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</si>
  <si>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</si>
  <si>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</si>
  <si>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</si>
  <si>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</si>
  <si>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</si>
  <si>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</si>
  <si>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</si>
  <si>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</si>
  <si>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</si>
  <si>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</si>
  <si>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</si>
  <si>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</si>
  <si>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</si>
  <si>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</si>
  <si>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</si>
  <si>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</si>
  <si>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</si>
  <si>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</si>
  <si>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</si>
  <si>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</si>
  <si>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</si>
  <si>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</si>
  <si>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</si>
  <si>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</si>
  <si>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</si>
  <si>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</si>
  <si>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</si>
  <si>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</si>
  <si>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</si>
  <si>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</si>
  <si>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</si>
  <si>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</si>
  <si>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</si>
  <si>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</si>
  <si>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</si>
  <si>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</si>
  <si>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</si>
  <si>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</si>
  <si>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</si>
  <si>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</si>
  <si>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</si>
  <si>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</si>
  <si>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</si>
  <si>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</si>
  <si>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</si>
  <si>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</si>
  <si>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</si>
  <si>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</si>
  <si>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</si>
  <si>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</si>
  <si>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</si>
  <si>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</si>
  <si>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</si>
  <si>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</si>
  <si>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</si>
  <si>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</si>
  <si>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</si>
  <si>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</si>
  <si>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</si>
  <si>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</si>
  <si>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</si>
  <si>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</si>
  <si>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</si>
  <si>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</si>
  <si>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</si>
  <si>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</si>
  <si>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</si>
  <si>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</si>
  <si>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</si>
  <si>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</si>
  <si>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</si>
  <si>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</si>
  <si>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</si>
  <si>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</si>
  <si>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</si>
  <si>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</si>
  <si>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</si>
  <si>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</si>
  <si>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</si>
  <si>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</si>
  <si>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2.70</t>
  </si>
  <si>
    <t>一般会計</t>
  </si>
  <si>
    <t>福生市下水道事業会計</t>
  </si>
  <si>
    <t>福生市国民健康保険特別会計</t>
  </si>
  <si>
    <t>福生市介護保険特別会計</t>
  </si>
  <si>
    <t>福生市後期高齢者医療特別会計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</si>
  <si>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</si>
  <si>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</si>
  <si>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</si>
  <si>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</si>
  <si>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</si>
  <si>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</si>
  <si>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</si>
  <si>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</si>
  <si>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</si>
  <si>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福生病院企業団</t>
    <rPh sb="0" eb="2">
      <t>フッサ</t>
    </rPh>
    <rPh sb="2" eb="4">
      <t>ビョウイン</t>
    </rPh>
    <rPh sb="4" eb="6">
      <t>キギョウ</t>
    </rPh>
    <rPh sb="6" eb="7">
      <t>ダン</t>
    </rPh>
    <phoneticPr fontId="2"/>
  </si>
  <si>
    <t>東京たま広域資源循環組合</t>
    <rPh sb="0" eb="2">
      <t>トウキョウ</t>
    </rPh>
    <rPh sb="4" eb="12">
      <t>コウイキシゲンジュンカンクミアイ</t>
    </rPh>
    <phoneticPr fontId="2"/>
  </si>
  <si>
    <t>西多摩衛生組合</t>
    <rPh sb="0" eb="7">
      <t>ニシタマエイセイクミアイ</t>
    </rPh>
    <phoneticPr fontId="2"/>
  </si>
  <si>
    <t>瑞穂斎場組合</t>
    <rPh sb="0" eb="6">
      <t>ミズホサイジョウクミアイ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</si>
  <si>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</si>
  <si>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</si>
  <si>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</si>
  <si>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</si>
  <si>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</si>
  <si>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14">
      <t>トウキョウトコウキコウレイシャイリョウコウイキレンゴウ</t>
    </rPh>
    <rPh sb="15" eb="17">
      <t>コウキ</t>
    </rPh>
    <rPh sb="17" eb="20">
      <t>コウレイシャ</t>
    </rPh>
    <rPh sb="20" eb="22">
      <t>ジギョウ</t>
    </rPh>
    <rPh sb="22" eb="24">
      <t>カイケイ</t>
    </rPh>
    <phoneticPr fontId="2"/>
  </si>
  <si>
    <t>福生市土地開発公社</t>
    <rPh sb="0" eb="3">
      <t>フッサシ</t>
    </rPh>
    <rPh sb="3" eb="5">
      <t>トチ</t>
    </rPh>
    <rPh sb="5" eb="7">
      <t>カイハツ</t>
    </rPh>
    <rPh sb="7" eb="9">
      <t>コウシャ</t>
    </rPh>
    <phoneticPr fontId="2"/>
  </si>
  <si>
    <t>都市施設整備基金</t>
    <phoneticPr fontId="5"/>
  </si>
  <si>
    <t>学校施設等整備基金</t>
    <phoneticPr fontId="2"/>
  </si>
  <si>
    <t>特定防衛施設周辺整備調整交付金事業基金積立金</t>
    <phoneticPr fontId="2"/>
  </si>
  <si>
    <t>ふるさと人づくりまちづくり基金</t>
    <phoneticPr fontId="2"/>
  </si>
  <si>
    <t>市営住宅等管理基金</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</si>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</sst>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1CE3-4A1D-AC3F-46891FD546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39464</c:v>
                </c:pt>
                <c:pt idx="1">
                  <c:v>44323</c:v>
                </c:pt>
                <c:pt idx="2">
                  <c:v>20311</c:v>
                </c:pt>
                <c:pt idx="3">
                  <c:v>31006</c:v>
                </c:pt>
                <c:pt idx="4">
                  <c:v>34263</c:v>
                </c:pt>
              </c:numCache>
            </c:numRef>
          </c:val>
          <c:smooth val="0"/>
          <c:extLst>
            <c:ext xmlns:c16="http://schemas.microsoft.com/office/drawing/2014/chart" uri="{C3380CC4-5D6E-409C-BE32-E72D297353CC}">
              <c16:uniqueId val="{00000001-1CE3-4A1D-AC3F-46891FD546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3.79</c:v>
                </c:pt>
                <c:pt idx="1">
                  <c:v>5.84</c:v>
                </c:pt>
                <c:pt idx="2">
                  <c:v>5.0999999999999996</c:v>
                </c:pt>
                <c:pt idx="3">
                  <c:v>11.6</c:v>
                </c:pt>
                <c:pt idx="4">
                  <c:v>13.41</c:v>
                </c:pt>
              </c:numCache>
            </c:numRef>
          </c:val>
          <c:extLst>
            <c:ext xmlns:c16="http://schemas.microsoft.com/office/drawing/2014/chart" uri="{C3380CC4-5D6E-409C-BE32-E72D297353CC}">
              <c16:uniqueId val="{00000000-CC65-4997-B269-D6195ABFF0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21.33</c:v>
                </c:pt>
                <c:pt idx="1">
                  <c:v>21.59</c:v>
                </c:pt>
                <c:pt idx="2">
                  <c:v>25.73</c:v>
                </c:pt>
                <c:pt idx="3">
                  <c:v>24.72</c:v>
                </c:pt>
                <c:pt idx="4">
                  <c:v>25.59</c:v>
                </c:pt>
              </c:numCache>
            </c:numRef>
          </c:val>
          <c:extLst>
            <c:ext xmlns:c16="http://schemas.microsoft.com/office/drawing/2014/chart" uri="{C3380CC4-5D6E-409C-BE32-E72D297353CC}">
              <c16:uniqueId val="{00000001-CC65-4997-B269-D6195ABFF0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c:v>
                </c:pt>
                <c:pt idx="1">
                  <c:v>2.1800000000000002</c:v>
                </c:pt>
                <c:pt idx="2">
                  <c:v>3.89</c:v>
                </c:pt>
                <c:pt idx="3">
                  <c:v>7.24</c:v>
                </c:pt>
                <c:pt idx="4">
                  <c:v>1.62</c:v>
                </c:pt>
              </c:numCache>
            </c:numRef>
          </c:val>
          <c:smooth val="0"/>
          <c:extLst>
            <c:ext xmlns:c16="http://schemas.microsoft.com/office/drawing/2014/chart" uri="{C3380CC4-5D6E-409C-BE32-E72D297353CC}">
              <c16:uniqueId val="{00000002-CC65-4997-B269-D6195ABFF0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1E-48B8-A39F-FF4F8798F7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1E-48B8-A39F-FF4F8798F7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1E-48B8-A39F-FF4F8798F7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C1E-48B8-A39F-FF4F8798F73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C1E-48B8-A39F-FF4F8798F737}"/>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0.18</c:v>
                </c:pt>
                <c:pt idx="4">
                  <c:v>#N/A</c:v>
                </c:pt>
                <c:pt idx="5">
                  <c:v>0.23</c:v>
                </c:pt>
                <c:pt idx="6">
                  <c:v>#N/A</c:v>
                </c:pt>
                <c:pt idx="7">
                  <c:v>0.22</c:v>
                </c:pt>
                <c:pt idx="8">
                  <c:v>#N/A</c:v>
                </c:pt>
                <c:pt idx="9">
                  <c:v>0.2</c:v>
                </c:pt>
              </c:numCache>
            </c:numRef>
          </c:val>
          <c:extLst>
            <c:ext xmlns:c16="http://schemas.microsoft.com/office/drawing/2014/chart" uri="{C3380CC4-5D6E-409C-BE32-E72D297353CC}">
              <c16:uniqueId val="{00000005-8C1E-48B8-A39F-FF4F8798F737}"/>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1.64</c:v>
                </c:pt>
                <c:pt idx="2">
                  <c:v>#N/A</c:v>
                </c:pt>
                <c:pt idx="3">
                  <c:v>1.72</c:v>
                </c:pt>
                <c:pt idx="4">
                  <c:v>#N/A</c:v>
                </c:pt>
                <c:pt idx="5">
                  <c:v>1.97</c:v>
                </c:pt>
                <c:pt idx="6">
                  <c:v>#N/A</c:v>
                </c:pt>
                <c:pt idx="7">
                  <c:v>1.83</c:v>
                </c:pt>
                <c:pt idx="8">
                  <c:v>#N/A</c:v>
                </c:pt>
                <c:pt idx="9">
                  <c:v>1.55</c:v>
                </c:pt>
              </c:numCache>
            </c:numRef>
          </c:val>
          <c:extLst>
            <c:ext xmlns:c16="http://schemas.microsoft.com/office/drawing/2014/chart" uri="{C3380CC4-5D6E-409C-BE32-E72D297353CC}">
              <c16:uniqueId val="{00000006-8C1E-48B8-A39F-FF4F8798F737}"/>
            </c:ext>
          </c:extLst>
        </c:ser>
        <c:ser>
          <c:idx val="7"/>
          <c:order val="7"/>
          <c:tx>
            <c:strRef>
              <c:f>データシート!$A$34</c:f>
              <c:strCache>
                <c:ptCount val="1"/>
                <c:pt idx="0">
                  <c:v>福生市国民健康保険特別会計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2.37</c:v>
                </c:pt>
                <c:pt idx="2">
                  <c:v>#N/A</c:v>
                </c:pt>
                <c:pt idx="3">
                  <c:v>2.15</c:v>
                </c:pt>
                <c:pt idx="4">
                  <c:v>#N/A</c:v>
                </c:pt>
                <c:pt idx="5">
                  <c:v>2.81</c:v>
                </c:pt>
                <c:pt idx="6">
                  <c:v>#N/A</c:v>
                </c:pt>
                <c:pt idx="7">
                  <c:v>3.07</c:v>
                </c:pt>
                <c:pt idx="8">
                  <c:v>#N/A</c:v>
                </c:pt>
                <c:pt idx="9">
                  <c:v>2.7</c:v>
                </c:pt>
              </c:numCache>
            </c:numRef>
          </c:val>
          <c:extLst>
            <c:ext xmlns:c16="http://schemas.microsoft.com/office/drawing/2014/chart" uri="{C3380CC4-5D6E-409C-BE32-E72D297353CC}">
              <c16:uniqueId val="{00000007-8C1E-48B8-A39F-FF4F8798F737}"/>
            </c:ext>
          </c:extLst>
        </c:ser>
        <c:ser>
          <c:idx val="8"/>
          <c:order val="8"/>
          <c:tx>
            <c:strRef>
              <c:f>データシート!$A$35</c:f>
              <c:strCache>
                <c:ptCount val="1"/>
                <c:pt idx="0">
                  <c:v>福生市下水道事業会計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3.62</c:v>
                </c:pt>
                <c:pt idx="2">
                  <c:v>#N/A</c:v>
                </c:pt>
                <c:pt idx="3">
                  <c:v>3.35</c:v>
                </c:pt>
                <c:pt idx="4">
                  <c:v>#N/A</c:v>
                </c:pt>
                <c:pt idx="5">
                  <c:v>4.41</c:v>
                </c:pt>
                <c:pt idx="6">
                  <c:v>#N/A</c:v>
                </c:pt>
                <c:pt idx="7">
                  <c:v>5.41</c:v>
                </c:pt>
                <c:pt idx="8">
                  <c:v>#N/A</c:v>
                </c:pt>
                <c:pt idx="9">
                  <c:v>5.47</c:v>
                </c:pt>
              </c:numCache>
            </c:numRef>
          </c:val>
          <c:extLst>
            <c:ext xmlns:c16="http://schemas.microsoft.com/office/drawing/2014/chart" uri="{C3380CC4-5D6E-409C-BE32-E72D297353CC}">
              <c16:uniqueId val="{00000008-8C1E-48B8-A39F-FF4F8798F7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3.78</c:v>
                </c:pt>
                <c:pt idx="2">
                  <c:v>#N/A</c:v>
                </c:pt>
                <c:pt idx="3">
                  <c:v>5.84</c:v>
                </c:pt>
                <c:pt idx="4">
                  <c:v>#N/A</c:v>
                </c:pt>
                <c:pt idx="5">
                  <c:v>5.09</c:v>
                </c:pt>
                <c:pt idx="6">
                  <c:v>#N/A</c:v>
                </c:pt>
                <c:pt idx="7">
                  <c:v>11.6</c:v>
                </c:pt>
                <c:pt idx="8">
                  <c:v>#N/A</c:v>
                </c:pt>
                <c:pt idx="9">
                  <c:v>13.41</c:v>
                </c:pt>
              </c:numCache>
            </c:numRef>
          </c:val>
          <c:extLst>
            <c:ext xmlns:c16="http://schemas.microsoft.com/office/drawing/2014/chart" uri="{C3380CC4-5D6E-409C-BE32-E72D297353CC}">
              <c16:uniqueId val="{00000009-8C1E-48B8-A39F-FF4F8798F7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1661</c:v>
                </c:pt>
                <c:pt idx="5">
                  <c:v>1436</c:v>
                </c:pt>
                <c:pt idx="8">
                  <c:v>1509</c:v>
                </c:pt>
                <c:pt idx="11">
                  <c:v>1505</c:v>
                </c:pt>
                <c:pt idx="14">
                  <c:v>1485</c:v>
                </c:pt>
              </c:numCache>
            </c:numRef>
          </c:val>
          <c:extLst>
            <c:ext xmlns:c16="http://schemas.microsoft.com/office/drawing/2014/chart" uri="{C3380CC4-5D6E-409C-BE32-E72D297353CC}">
              <c16:uniqueId val="{00000000-E974-4875-9B37-9BAF8F156B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74-4875-9B37-9BAF8F156B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15</c:v>
                </c:pt>
                <c:pt idx="6">
                  <c:v>12</c:v>
                </c:pt>
                <c:pt idx="9">
                  <c:v>12</c:v>
                </c:pt>
                <c:pt idx="12">
                  <c:v>19</c:v>
                </c:pt>
              </c:numCache>
            </c:numRef>
          </c:val>
          <c:extLst>
            <c:ext xmlns:c16="http://schemas.microsoft.com/office/drawing/2014/chart" uri="{C3380CC4-5D6E-409C-BE32-E72D297353CC}">
              <c16:uniqueId val="{00000002-E974-4875-9B37-9BAF8F156B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241</c:v>
                </c:pt>
                <c:pt idx="3">
                  <c:v>248</c:v>
                </c:pt>
                <c:pt idx="6">
                  <c:v>253</c:v>
                </c:pt>
                <c:pt idx="9">
                  <c:v>225</c:v>
                </c:pt>
                <c:pt idx="12">
                  <c:v>225</c:v>
                </c:pt>
              </c:numCache>
            </c:numRef>
          </c:val>
          <c:extLst>
            <c:ext xmlns:c16="http://schemas.microsoft.com/office/drawing/2014/chart" uri="{C3380CC4-5D6E-409C-BE32-E72D297353CC}">
              <c16:uniqueId val="{00000003-E974-4875-9B37-9BAF8F156B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316</c:v>
                </c:pt>
                <c:pt idx="3">
                  <c:v>61</c:v>
                </c:pt>
                <c:pt idx="6">
                  <c:v>196</c:v>
                </c:pt>
                <c:pt idx="9">
                  <c:v>199</c:v>
                </c:pt>
                <c:pt idx="12">
                  <c:v>195</c:v>
                </c:pt>
              </c:numCache>
            </c:numRef>
          </c:val>
          <c:extLst>
            <c:ext xmlns:c16="http://schemas.microsoft.com/office/drawing/2014/chart" uri="{C3380CC4-5D6E-409C-BE32-E72D297353CC}">
              <c16:uniqueId val="{00000004-E974-4875-9B37-9BAF8F156B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74-4875-9B37-9BAF8F156B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74-4875-9B37-9BAF8F156B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763</c:v>
                </c:pt>
                <c:pt idx="3">
                  <c:v>758</c:v>
                </c:pt>
                <c:pt idx="6">
                  <c:v>732</c:v>
                </c:pt>
                <c:pt idx="9">
                  <c:v>752</c:v>
                </c:pt>
                <c:pt idx="12">
                  <c:v>724</c:v>
                </c:pt>
              </c:numCache>
            </c:numRef>
          </c:val>
          <c:extLst>
            <c:ext xmlns:c16="http://schemas.microsoft.com/office/drawing/2014/chart" uri="{C3380CC4-5D6E-409C-BE32-E72D297353CC}">
              <c16:uniqueId val="{00000007-E974-4875-9B37-9BAF8F156B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-329</c:v>
                </c:pt>
                <c:pt idx="2">
                  <c:v>#N/A</c:v>
                </c:pt>
                <c:pt idx="3">
                  <c:v>#N/A</c:v>
                </c:pt>
                <c:pt idx="4">
                  <c:v>-354</c:v>
                </c:pt>
                <c:pt idx="5">
                  <c:v>#N/A</c:v>
                </c:pt>
                <c:pt idx="6">
                  <c:v>#N/A</c:v>
                </c:pt>
                <c:pt idx="7">
                  <c:v>-316</c:v>
                </c:pt>
                <c:pt idx="8">
                  <c:v>#N/A</c:v>
                </c:pt>
                <c:pt idx="9">
                  <c:v>#N/A</c:v>
                </c:pt>
                <c:pt idx="10">
                  <c:v>-317</c:v>
                </c:pt>
                <c:pt idx="11">
                  <c:v>#N/A</c:v>
                </c:pt>
                <c:pt idx="12">
                  <c:v>#N/A</c:v>
                </c:pt>
                <c:pt idx="13">
                  <c:v>-322</c:v>
                </c:pt>
                <c:pt idx="14">
                  <c:v>#N/A</c:v>
                </c:pt>
              </c:numCache>
            </c:numRef>
          </c:val>
          <c:smooth val="0"/>
          <c:extLst>
            <c:ext xmlns:c16="http://schemas.microsoft.com/office/drawing/2014/chart" uri="{C3380CC4-5D6E-409C-BE32-E72D297353CC}">
              <c16:uniqueId val="{00000008-E974-4875-9B37-9BAF8F156B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13314</c:v>
                </c:pt>
                <c:pt idx="5">
                  <c:v>13203</c:v>
                </c:pt>
                <c:pt idx="8">
                  <c:v>13064</c:v>
                </c:pt>
                <c:pt idx="11">
                  <c:v>12836</c:v>
                </c:pt>
                <c:pt idx="14">
                  <c:v>12187</c:v>
                </c:pt>
              </c:numCache>
            </c:numRef>
          </c:val>
          <c:extLst>
            <c:ext xmlns:c16="http://schemas.microsoft.com/office/drawing/2014/chart" uri="{C3380CC4-5D6E-409C-BE32-E72D297353CC}">
              <c16:uniqueId val="{00000000-2B62-4DD9-83AB-4017487E41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2850</c:v>
                </c:pt>
                <c:pt idx="5">
                  <c:v>2254</c:v>
                </c:pt>
                <c:pt idx="8">
                  <c:v>2008</c:v>
                </c:pt>
                <c:pt idx="11">
                  <c:v>1779</c:v>
                </c:pt>
                <c:pt idx="14">
                  <c:v>2321</c:v>
                </c:pt>
              </c:numCache>
            </c:numRef>
          </c:val>
          <c:extLst>
            <c:ext xmlns:c16="http://schemas.microsoft.com/office/drawing/2014/chart" uri="{C3380CC4-5D6E-409C-BE32-E72D297353CC}">
              <c16:uniqueId val="{00000001-2B62-4DD9-83AB-4017487E41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6963</c:v>
                </c:pt>
                <c:pt idx="5">
                  <c:v>7080</c:v>
                </c:pt>
                <c:pt idx="8">
                  <c:v>7697</c:v>
                </c:pt>
                <c:pt idx="11">
                  <c:v>8574</c:v>
                </c:pt>
                <c:pt idx="14">
                  <c:v>9627</c:v>
                </c:pt>
              </c:numCache>
            </c:numRef>
          </c:val>
          <c:extLst>
            <c:ext xmlns:c16="http://schemas.microsoft.com/office/drawing/2014/chart" uri="{C3380CC4-5D6E-409C-BE32-E72D297353CC}">
              <c16:uniqueId val="{00000002-2B62-4DD9-83AB-4017487E41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62-4DD9-83AB-4017487E41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62-4DD9-83AB-4017487E41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62-4DD9-83AB-4017487E41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3365</c:v>
                </c:pt>
                <c:pt idx="3">
                  <c:v>3208</c:v>
                </c:pt>
                <c:pt idx="6">
                  <c:v>3170</c:v>
                </c:pt>
                <c:pt idx="9">
                  <c:v>3154</c:v>
                </c:pt>
                <c:pt idx="12">
                  <c:v>3099</c:v>
                </c:pt>
              </c:numCache>
            </c:numRef>
          </c:val>
          <c:extLst>
            <c:ext xmlns:c16="http://schemas.microsoft.com/office/drawing/2014/chart" uri="{C3380CC4-5D6E-409C-BE32-E72D297353CC}">
              <c16:uniqueId val="{00000006-2B62-4DD9-83AB-4017487E41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2462</c:v>
                </c:pt>
                <c:pt idx="3">
                  <c:v>2086</c:v>
                </c:pt>
                <c:pt idx="6">
                  <c:v>1855</c:v>
                </c:pt>
                <c:pt idx="9">
                  <c:v>1698</c:v>
                </c:pt>
                <c:pt idx="12">
                  <c:v>1821</c:v>
                </c:pt>
              </c:numCache>
            </c:numRef>
          </c:val>
          <c:extLst>
            <c:ext xmlns:c16="http://schemas.microsoft.com/office/drawing/2014/chart" uri="{C3380CC4-5D6E-409C-BE32-E72D297353CC}">
              <c16:uniqueId val="{00000007-2B62-4DD9-83AB-4017487E41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2288</c:v>
                </c:pt>
                <c:pt idx="3">
                  <c:v>1626</c:v>
                </c:pt>
                <c:pt idx="6">
                  <c:v>1377</c:v>
                </c:pt>
                <c:pt idx="9">
                  <c:v>1108</c:v>
                </c:pt>
                <c:pt idx="12">
                  <c:v>1614</c:v>
                </c:pt>
              </c:numCache>
            </c:numRef>
          </c:val>
          <c:extLst>
            <c:ext xmlns:c16="http://schemas.microsoft.com/office/drawing/2014/chart" uri="{C3380CC4-5D6E-409C-BE32-E72D297353CC}">
              <c16:uniqueId val="{00000008-2B62-4DD9-83AB-4017487E41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967</c:v>
                </c:pt>
                <c:pt idx="3">
                  <c:v>931</c:v>
                </c:pt>
                <c:pt idx="6">
                  <c:v>981</c:v>
                </c:pt>
                <c:pt idx="9">
                  <c:v>999</c:v>
                </c:pt>
                <c:pt idx="12">
                  <c:v>961</c:v>
                </c:pt>
              </c:numCache>
            </c:numRef>
          </c:val>
          <c:extLst>
            <c:ext xmlns:c16="http://schemas.microsoft.com/office/drawing/2014/chart" uri="{C3380CC4-5D6E-409C-BE32-E72D297353CC}">
              <c16:uniqueId val="{00000009-2B62-4DD9-83AB-4017487E41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7047</c:v>
                </c:pt>
                <c:pt idx="3">
                  <c:v>6994</c:v>
                </c:pt>
                <c:pt idx="6">
                  <c:v>7075</c:v>
                </c:pt>
                <c:pt idx="9">
                  <c:v>6598</c:v>
                </c:pt>
                <c:pt idx="12">
                  <c:v>6074</c:v>
                </c:pt>
              </c:numCache>
            </c:numRef>
          </c:val>
          <c:extLst>
            <c:ext xmlns:c16="http://schemas.microsoft.com/office/drawing/2014/chart" uri="{C3380CC4-5D6E-409C-BE32-E72D297353CC}">
              <c16:uniqueId val="{0000000A-2B62-4DD9-83AB-4017487E41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62-4DD9-83AB-4017487E41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3049</c:v>
                </c:pt>
                <c:pt idx="1">
                  <c:v>3106</c:v>
                </c:pt>
                <c:pt idx="2">
                  <c:v>3124</c:v>
                </c:pt>
              </c:numCache>
            </c:numRef>
          </c:val>
          <c:extLst>
            <c:ext xmlns:c16="http://schemas.microsoft.com/office/drawing/2014/chart" uri="{C3380CC4-5D6E-409C-BE32-E72D297353CC}">
              <c16:uniqueId val="{00000000-6711-4DA7-B97C-9C9518198D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711-4DA7-B97C-9C9518198D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5838</c:v>
                </c:pt>
                <c:pt idx="1">
                  <c:v>6670</c:v>
                </c:pt>
                <c:pt idx="2">
                  <c:v>7768</c:v>
                </c:pt>
              </c:numCache>
            </c:numRef>
          </c:val>
          <c:extLst>
            <c:ext xmlns:c16="http://schemas.microsoft.com/office/drawing/2014/chart" uri="{C3380CC4-5D6E-409C-BE32-E72D297353CC}">
              <c16:uniqueId val="{00000002-6711-4DA7-B97C-9C9518198D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残高は減少しており、元利償還金も減少している。臨時財政対策債の発行を抑えている為、算入公債費等が元利償還金より大幅に大きく、実質公債費比率の分子はマイナスとなっており、健全な財政運営が進められている。今後も、臨時財政対策債をはじめとする地方債に依存しない適正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分子要因の一つである地方債残高は順調に減少している。公営企業債等繰入見込額や組合等負担等見込額は令和３年度と比較して増加し、将来負担額全体としては</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充当可能基金をはじめとした充当可能財源等も増加し、将来負担額も増加したものの、分子の構造全体としては前年度比</a:t>
          </a:r>
          <a:r>
            <a:rPr kumimoji="1" lang="en-US" altLang="ja-JP" sz="1100" b="0" i="0" baseline="0">
              <a:solidFill>
                <a:schemeClr val="dk1"/>
              </a:solidFill>
              <a:effectLst/>
              <a:latin typeface="+mn-lt"/>
              <a:ea typeface="+mn-ea"/>
              <a:cs typeface="+mn-cs"/>
            </a:rPr>
            <a:t>933</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今後も適切な起債発行や充当可能財源の確保等により、将来世代への負担軽減と健全な財政運営を図っていく。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積立では、都市施設整備基金を</a:t>
          </a:r>
          <a:r>
            <a:rPr kumimoji="1" lang="ja-JP" altLang="ja-JP" sz="1100">
              <a:solidFill>
                <a:schemeClr val="dk1"/>
              </a:solidFill>
              <a:effectLst/>
              <a:latin typeface="+mn-lt"/>
              <a:ea typeface="+mn-ea"/>
              <a:cs typeface="+mn-cs"/>
            </a:rPr>
            <a:t>福生駅西口地区市街地再開発事業等の大規模建設事業に備え</a:t>
          </a:r>
          <a:r>
            <a:rPr kumimoji="1" lang="ja-JP" altLang="ja-JP" sz="1100" baseline="0">
              <a:solidFill>
                <a:schemeClr val="dk1"/>
              </a:solidFill>
              <a:effectLst/>
              <a:latin typeface="+mn-lt"/>
              <a:ea typeface="+mn-ea"/>
              <a:cs typeface="+mn-cs"/>
            </a:rPr>
            <a:t>約１，２０１百万円、防衛施設周辺整備調整交付金事業基金を約６４２百万円積み立てた。取崩しでは、都市施設整備基金を福生病院企業団負担金へ約１９０百万円、特定防衛施設周辺整備調整交付金事業基金を給食調理事業や小中学校ＩＣＴ推進事業等へ約４３１百万円取り崩した。積立額が取崩し額を上回ったことから、基金全体では約１，１１７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福生駅西口地区市街地再開発事業等の大規模建設事業や学校施設をはじめとした公共施設の老朽化対策に備え、決算剰余金等を都市施設整備基金等へ積み立てていく。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都市施設整備基金：市の都市施設整備事業の資金に充当し、又は事業に供する土地をあらかじめ取得することにより事業の円滑な執行を図る</a:t>
          </a:r>
          <a:endParaRPr lang="ja-JP" altLang="ja-JP" sz="1400">
            <a:effectLst/>
          </a:endParaRPr>
        </a:p>
        <a:p>
          <a:r>
            <a:rPr kumimoji="1" lang="ja-JP" altLang="ja-JP" sz="1100">
              <a:solidFill>
                <a:schemeClr val="dk1"/>
              </a:solidFill>
              <a:effectLst/>
              <a:latin typeface="+mn-lt"/>
              <a:ea typeface="+mn-ea"/>
              <a:cs typeface="+mn-cs"/>
            </a:rPr>
            <a:t>　学校施設等整備基金：福生市立小学校及び中学校の施設等の整備に要する資金に充当するもの</a:t>
          </a:r>
          <a:endParaRPr lang="ja-JP" altLang="ja-JP" sz="1400">
            <a:effectLst/>
          </a:endParaRPr>
        </a:p>
        <a:p>
          <a:r>
            <a:rPr kumimoji="1" lang="ja-JP" altLang="ja-JP" sz="1100">
              <a:solidFill>
                <a:schemeClr val="dk1"/>
              </a:solidFill>
              <a:effectLst/>
              <a:latin typeface="+mn-lt"/>
              <a:ea typeface="+mn-ea"/>
              <a:cs typeface="+mn-cs"/>
            </a:rPr>
            <a:t>　ふるさと人づくりまちづくり基金：国際交流等による人材の育成及びふるさとと呼べるまちづくりの資金に充当するもの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都市施設整備基金：福生病院企業団負担金へ充てるために１９０百万円を取り崩したが、今後の福生駅西口地区市街地再開発事業等の大規模建設事業へ備えるため、約１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２００百万円の積み　立てを行い、結果、約１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０１１百万円の増となった。</a:t>
          </a:r>
          <a:endParaRPr lang="ja-JP" altLang="ja-JP" sz="1400">
            <a:effectLst/>
          </a:endParaRPr>
        </a:p>
        <a:p>
          <a:r>
            <a:rPr kumimoji="1" lang="ja-JP" altLang="ja-JP" sz="1100">
              <a:solidFill>
                <a:schemeClr val="dk1"/>
              </a:solidFill>
              <a:effectLst/>
              <a:latin typeface="+mn-lt"/>
              <a:ea typeface="+mn-ea"/>
              <a:cs typeface="+mn-cs"/>
            </a:rPr>
            <a:t>　特定防衛施設周辺整備調整交付金事業基金積立金：給食調理事業や</a:t>
          </a:r>
          <a:r>
            <a:rPr kumimoji="1" lang="ja-JP" altLang="ja-JP" sz="1100" baseline="0">
              <a:solidFill>
                <a:schemeClr val="dk1"/>
              </a:solidFill>
              <a:effectLst/>
              <a:latin typeface="+mn-lt"/>
              <a:ea typeface="+mn-ea"/>
              <a:cs typeface="+mn-cs"/>
            </a:rPr>
            <a:t>小中学校ＩＣＴ推進事業</a:t>
          </a:r>
          <a:r>
            <a:rPr kumimoji="1" lang="ja-JP" altLang="ja-JP" sz="1100">
              <a:solidFill>
                <a:schemeClr val="dk1"/>
              </a:solidFill>
              <a:effectLst/>
              <a:latin typeface="+mn-lt"/>
              <a:ea typeface="+mn-ea"/>
              <a:cs typeface="+mn-cs"/>
            </a:rPr>
            <a:t>等へ約４３１百万円を取り崩したが、積立金の原資となる特定防衛施設周辺整備調整交付金が約６４２百万円となり、その総額を積み立てたことから、約２１１百万円の増となった。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福生駅西口地区市街地再開発事業等の大規模建設事業や学校施設をはじめとした公共施設の老朽化対策に備え、決算剰余金等を都市施設整備基金等へ積み立てていく。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基金の取り崩しがなかったこと、６号補正にて東日本大震災復興に係る地方税法の改正に伴う住民税均等割の令和３年度増税分等として約１８百万円の積立を行ったことにより約１８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各年度間の財源の調整を図り、財政の効率的執行と健全な運営に資することを目的に設置している基金であるため、年度間の財源調整だけでなく、経済事情の著しい変化による財源不足や災害等に備えておく必要があると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利用していない。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利用していない。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56,201
52,625
10.16
30,132,275
28,414,749
1,637,462
12,207,431
6,074,318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財政力指数は前年度比</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ポイント減少し、類似団体平均を</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ポイント上回る結果となった。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財政力指数はほぼ横ばいではあるが、人口は依然として減少傾向である。引き続き事務事業の見直しや改善による歳出削減、歳入の確保に努め財政力の維持、向上を図っていく。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ポイント減少し、類似団体平均より</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84.6</a:t>
          </a:r>
          <a:r>
            <a:rPr kumimoji="1" lang="ja-JP" altLang="ja-JP" sz="1100" b="0" i="0" baseline="0">
              <a:solidFill>
                <a:schemeClr val="dk1"/>
              </a:solidFill>
              <a:effectLst/>
              <a:latin typeface="+mn-lt"/>
              <a:ea typeface="+mn-ea"/>
              <a:cs typeface="+mn-cs"/>
            </a:rPr>
            <a:t>％となり、減少傾向となった。</a:t>
          </a:r>
          <a:endParaRPr lang="ja-JP" altLang="ja-JP" sz="1400">
            <a:effectLst/>
          </a:endParaRPr>
        </a:p>
        <a:p>
          <a:r>
            <a:rPr kumimoji="1" lang="ja-JP" altLang="ja-JP" sz="1100" b="0" i="0" baseline="0">
              <a:solidFill>
                <a:schemeClr val="dk1"/>
              </a:solidFill>
              <a:effectLst/>
              <a:latin typeface="+mn-lt"/>
              <a:ea typeface="+mn-ea"/>
              <a:cs typeface="+mn-cs"/>
            </a:rPr>
            <a:t>　分母となる経常一般財源は、主に個人市民税や固定資産税の増による地方税の増や企業収益の増及び算定方法の変更に伴う法人事業税交付金の増や</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国有提供施設等所在市町村助成交付金等により前年度比</a:t>
          </a:r>
          <a:r>
            <a:rPr kumimoji="1" lang="en-US" altLang="ja-JP" sz="1100" b="0" i="0" baseline="0">
              <a:solidFill>
                <a:schemeClr val="dk1"/>
              </a:solidFill>
              <a:effectLst/>
              <a:latin typeface="+mn-lt"/>
              <a:ea typeface="+mn-ea"/>
              <a:cs typeface="+mn-cs"/>
            </a:rPr>
            <a:t>273</a:t>
          </a:r>
          <a:r>
            <a:rPr kumimoji="1" lang="ja-JP" altLang="ja-JP" sz="1100" b="0" i="0" baseline="0">
              <a:solidFill>
                <a:schemeClr val="dk1"/>
              </a:solidFill>
              <a:effectLst/>
              <a:latin typeface="+mn-lt"/>
              <a:ea typeface="+mn-ea"/>
              <a:cs typeface="+mn-cs"/>
            </a:rPr>
            <a:t>百万円の増となった。分子にあたる経常経費充当一般財源は</a:t>
          </a:r>
          <a:r>
            <a:rPr lang="ja-JP" altLang="ja-JP" sz="1100" b="0" i="0" baseline="0">
              <a:solidFill>
                <a:schemeClr val="dk1"/>
              </a:solidFill>
              <a:effectLst/>
              <a:latin typeface="+mn-lt"/>
              <a:ea typeface="+mn-ea"/>
              <a:cs typeface="+mn-cs"/>
            </a:rPr>
            <a:t>原油価格・物価高騰の影響に伴う光熱水費の増等による物件費</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百万円の増や、人</a:t>
          </a:r>
          <a:r>
            <a:rPr kumimoji="1" lang="ja-JP" altLang="ja-JP" sz="1100" b="0" i="0" baseline="0">
              <a:solidFill>
                <a:schemeClr val="dk1"/>
              </a:solidFill>
              <a:effectLst/>
              <a:latin typeface="+mn-lt"/>
              <a:ea typeface="+mn-ea"/>
              <a:cs typeface="+mn-cs"/>
            </a:rPr>
            <a:t>件費</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百万円の増、繰出金</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百万円の増等により、全体で前年度比</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百万円の増となった。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162137</xdr:rowOff>
    </xdr:to>
    <xdr:cxnSp macro="">
      <xdr:nvCxnSpPr>
        <xdr:cNvPr id="132" name="直線コネクタ 131"/>
        <xdr:cNvCxnSpPr/>
      </xdr:nvCxnSpPr>
      <xdr:spPr>
        <a:xfrm flipV="1">
          <a:off x="4114800" y="1036066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63</xdr:row>
      <xdr:rowOff>9737</xdr:rowOff>
    </xdr:to>
    <xdr:cxnSp macro="">
      <xdr:nvCxnSpPr>
        <xdr:cNvPr id="135" name="直線コネクタ 134"/>
        <xdr:cNvCxnSpPr/>
      </xdr:nvCxnSpPr>
      <xdr:spPr>
        <a:xfrm flipV="1">
          <a:off x="3225800" y="1044913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98213</xdr:rowOff>
    </xdr:to>
    <xdr:cxnSp macro="">
      <xdr:nvCxnSpPr>
        <xdr:cNvPr id="138" name="直線コネクタ 137"/>
        <xdr:cNvCxnSpPr/>
      </xdr:nvCxnSpPr>
      <xdr:spPr>
        <a:xfrm flipV="1">
          <a:off x="2336800" y="1081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71544</xdr:rowOff>
    </xdr:to>
    <xdr:cxnSp macro="">
      <xdr:nvCxnSpPr>
        <xdr:cNvPr id="141" name="直線コネクタ 140"/>
        <xdr:cNvCxnSpPr/>
      </xdr:nvCxnSpPr>
      <xdr:spPr>
        <a:xfrm flipV="1">
          <a:off x="1447800" y="108995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2"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5" name="楕円 15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6" name="テキスト ボックス 15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8" name="テキスト ボックス 157"/>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9" name="楕円 158"/>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0" name="テキスト ボックス 159"/>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類似団体平均、全国平均、東京都平均のいずれよりも高くなっている。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人件費は退職者数の増に伴う退職金の増等により</a:t>
          </a:r>
          <a:r>
            <a:rPr kumimoji="1" lang="en-US" altLang="ja-JP" sz="1100" b="0" i="0" baseline="0">
              <a:solidFill>
                <a:schemeClr val="dk1"/>
              </a:solidFill>
              <a:effectLst/>
              <a:latin typeface="+mn-lt"/>
              <a:ea typeface="+mn-ea"/>
              <a:cs typeface="+mn-cs"/>
            </a:rPr>
            <a:t>115</a:t>
          </a:r>
          <a:r>
            <a:rPr kumimoji="1" lang="ja-JP" altLang="ja-JP" sz="1100" b="0" i="0" baseline="0">
              <a:solidFill>
                <a:schemeClr val="dk1"/>
              </a:solidFill>
              <a:effectLst/>
              <a:latin typeface="+mn-lt"/>
              <a:ea typeface="+mn-ea"/>
              <a:cs typeface="+mn-cs"/>
            </a:rPr>
            <a:t>百万の増。物件費は</a:t>
          </a:r>
          <a:r>
            <a:rPr lang="ja-JP" altLang="ja-JP" sz="1100" b="0" i="0" baseline="0">
              <a:solidFill>
                <a:schemeClr val="dk1"/>
              </a:solidFill>
              <a:effectLst/>
              <a:latin typeface="+mn-lt"/>
              <a:ea typeface="+mn-ea"/>
              <a:cs typeface="+mn-cs"/>
            </a:rPr>
            <a:t>新型</a:t>
          </a:r>
          <a:r>
            <a:rPr lang="ja-JP" altLang="ja-JP" sz="1100">
              <a:solidFill>
                <a:schemeClr val="dk1"/>
              </a:solidFill>
              <a:effectLst/>
              <a:latin typeface="+mn-lt"/>
              <a:ea typeface="+mn-ea"/>
              <a:cs typeface="+mn-cs"/>
            </a:rPr>
            <a:t>コロナウイルスワクチン接種事業に係る予防接種委託料やコールセンター運営等委託料、集団接種会場等運営委託料の減により</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百万の減となっているが、人口１人当たり人件費・物件費等決算額としては、依然として類似団体平均と比べても高くなっている。今後も人件費及び物件費の適正化や見直しを行い、コスト意識をもった財政運営に取り組む。</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164339</xdr:rowOff>
    </xdr:from>
    <xdr:to>
      <xdr:col>23</xdr:col>
      <xdr:colOff>133350</xdr:colOff>
      <xdr:row>85</xdr:row>
      <xdr:rowOff>2530</xdr:rowOff>
    </xdr:to>
    <xdr:cxnSp macro="">
      <xdr:nvCxnSpPr>
        <xdr:cNvPr id="197" name="直線コネクタ 196"/>
        <xdr:cNvCxnSpPr/>
      </xdr:nvCxnSpPr>
      <xdr:spPr>
        <a:xfrm>
          <a:off x="4114800" y="14566139"/>
          <a:ext cx="8382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101302</xdr:rowOff>
    </xdr:from>
    <xdr:to>
      <xdr:col>19</xdr:col>
      <xdr:colOff>133350</xdr:colOff>
      <xdr:row>84</xdr:row>
      <xdr:rowOff>164339</xdr:rowOff>
    </xdr:to>
    <xdr:cxnSp macro="">
      <xdr:nvCxnSpPr>
        <xdr:cNvPr id="200" name="直線コネクタ 199"/>
        <xdr:cNvCxnSpPr/>
      </xdr:nvCxnSpPr>
      <xdr:spPr>
        <a:xfrm>
          <a:off x="3225800" y="14331652"/>
          <a:ext cx="889000" cy="2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105211</xdr:rowOff>
    </xdr:from>
    <xdr:to>
      <xdr:col>15</xdr:col>
      <xdr:colOff>82550</xdr:colOff>
      <xdr:row>83</xdr:row>
      <xdr:rowOff>101302</xdr:rowOff>
    </xdr:to>
    <xdr:cxnSp macro="">
      <xdr:nvCxnSpPr>
        <xdr:cNvPr id="203" name="直線コネクタ 202"/>
        <xdr:cNvCxnSpPr/>
      </xdr:nvCxnSpPr>
      <xdr:spPr>
        <a:xfrm>
          <a:off x="2336800" y="14164111"/>
          <a:ext cx="889000" cy="16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51470</xdr:rowOff>
    </xdr:from>
    <xdr:to>
      <xdr:col>11</xdr:col>
      <xdr:colOff>31750</xdr:colOff>
      <xdr:row>82</xdr:row>
      <xdr:rowOff>105211</xdr:rowOff>
    </xdr:to>
    <xdr:cxnSp macro="">
      <xdr:nvCxnSpPr>
        <xdr:cNvPr id="206" name="直線コネクタ 205"/>
        <xdr:cNvCxnSpPr/>
      </xdr:nvCxnSpPr>
      <xdr:spPr>
        <a:xfrm>
          <a:off x="1447800" y="14110370"/>
          <a:ext cx="8890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123180</xdr:rowOff>
    </xdr:from>
    <xdr:to>
      <xdr:col>23</xdr:col>
      <xdr:colOff>184150</xdr:colOff>
      <xdr:row>85</xdr:row>
      <xdr:rowOff>53330</xdr:rowOff>
    </xdr:to>
    <xdr:sp macro="" textlink="">
      <xdr:nvSpPr>
        <xdr:cNvPr id="216" name="楕円 215"/>
        <xdr:cNvSpPr/>
      </xdr:nvSpPr>
      <xdr:spPr>
        <a:xfrm>
          <a:off x="4902200" y="145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95257</xdr:rowOff>
    </xdr:from>
    <xdr:ext cx="762000" cy="259045"/>
    <xdr:sp macro="" textlink="">
      <xdr:nvSpPr>
        <xdr:cNvPr id="217" name="人件費・物件費等の状況該当値テキスト"/>
        <xdr:cNvSpPr txBox="1"/>
      </xdr:nvSpPr>
      <xdr:spPr>
        <a:xfrm>
          <a:off x="5041900" y="144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113539</xdr:rowOff>
    </xdr:from>
    <xdr:to>
      <xdr:col>19</xdr:col>
      <xdr:colOff>184150</xdr:colOff>
      <xdr:row>85</xdr:row>
      <xdr:rowOff>43689</xdr:rowOff>
    </xdr:to>
    <xdr:sp macro="" textlink="">
      <xdr:nvSpPr>
        <xdr:cNvPr id="218" name="楕円 217"/>
        <xdr:cNvSpPr/>
      </xdr:nvSpPr>
      <xdr:spPr>
        <a:xfrm>
          <a:off x="4064000" y="14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28466</xdr:rowOff>
    </xdr:from>
    <xdr:ext cx="736600" cy="259045"/>
    <xdr:sp macro="" textlink="">
      <xdr:nvSpPr>
        <xdr:cNvPr id="219" name="テキスト ボックス 218"/>
        <xdr:cNvSpPr txBox="1"/>
      </xdr:nvSpPr>
      <xdr:spPr>
        <a:xfrm>
          <a:off x="3733800" y="1460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50502</xdr:rowOff>
    </xdr:from>
    <xdr:to>
      <xdr:col>15</xdr:col>
      <xdr:colOff>133350</xdr:colOff>
      <xdr:row>83</xdr:row>
      <xdr:rowOff>152102</xdr:rowOff>
    </xdr:to>
    <xdr:sp macro="" textlink="">
      <xdr:nvSpPr>
        <xdr:cNvPr id="220" name="楕円 219"/>
        <xdr:cNvSpPr/>
      </xdr:nvSpPr>
      <xdr:spPr>
        <a:xfrm>
          <a:off x="3175000" y="142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136879</xdr:rowOff>
    </xdr:from>
    <xdr:ext cx="762000" cy="259045"/>
    <xdr:sp macro="" textlink="">
      <xdr:nvSpPr>
        <xdr:cNvPr id="221" name="テキスト ボックス 220"/>
        <xdr:cNvSpPr txBox="1"/>
      </xdr:nvSpPr>
      <xdr:spPr>
        <a:xfrm>
          <a:off x="2844800" y="143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54411</xdr:rowOff>
    </xdr:from>
    <xdr:to>
      <xdr:col>11</xdr:col>
      <xdr:colOff>82550</xdr:colOff>
      <xdr:row>82</xdr:row>
      <xdr:rowOff>156011</xdr:rowOff>
    </xdr:to>
    <xdr:sp macro="" textlink="">
      <xdr:nvSpPr>
        <xdr:cNvPr id="222" name="楕円 221"/>
        <xdr:cNvSpPr/>
      </xdr:nvSpPr>
      <xdr:spPr>
        <a:xfrm>
          <a:off x="2286000" y="141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140788</xdr:rowOff>
    </xdr:from>
    <xdr:ext cx="762000" cy="259045"/>
    <xdr:sp macro="" textlink="">
      <xdr:nvSpPr>
        <xdr:cNvPr id="223" name="テキスト ボックス 222"/>
        <xdr:cNvSpPr txBox="1"/>
      </xdr:nvSpPr>
      <xdr:spPr>
        <a:xfrm>
          <a:off x="1955800" y="141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670</xdr:rowOff>
    </xdr:from>
    <xdr:to>
      <xdr:col>7</xdr:col>
      <xdr:colOff>31750</xdr:colOff>
      <xdr:row>82</xdr:row>
      <xdr:rowOff>102270</xdr:rowOff>
    </xdr:to>
    <xdr:sp macro="" textlink="">
      <xdr:nvSpPr>
        <xdr:cNvPr id="224" name="楕円 223"/>
        <xdr:cNvSpPr/>
      </xdr:nvSpPr>
      <xdr:spPr>
        <a:xfrm>
          <a:off x="1397000" y="140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87047</xdr:rowOff>
    </xdr:from>
    <xdr:ext cx="762000" cy="259045"/>
    <xdr:sp macro="" textlink="">
      <xdr:nvSpPr>
        <xdr:cNvPr id="225" name="テキスト ボックス 224"/>
        <xdr:cNvSpPr txBox="1"/>
      </xdr:nvSpPr>
      <xdr:spPr>
        <a:xfrm>
          <a:off x="1066800" y="141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福生市のラスパイレス指数が高くなる要因は、職員の年齢構成が挙げられる。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福生市は昭和</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年の市制施行前後に大量に採用した職員が、平成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年度は職員構成の変動により減少したが、引き続き職務・職責に応じた給与の適正化に努めていく。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103414</xdr:rowOff>
    </xdr:to>
    <xdr:cxnSp macro="">
      <xdr:nvCxnSpPr>
        <xdr:cNvPr id="261" name="直線コネクタ 260"/>
        <xdr:cNvCxnSpPr/>
      </xdr:nvCxnSpPr>
      <xdr:spPr>
        <a:xfrm flipV="1">
          <a:off x="16179800" y="151393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907</xdr:rowOff>
    </xdr:to>
    <xdr:cxnSp macro="">
      <xdr:nvCxnSpPr>
        <xdr:cNvPr id="264" name="直線コネクタ 263"/>
        <xdr:cNvCxnSpPr/>
      </xdr:nvCxnSpPr>
      <xdr:spPr>
        <a:xfrm flipV="1">
          <a:off x="15290800" y="151910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52614</xdr:rowOff>
    </xdr:to>
    <xdr:cxnSp macro="">
      <xdr:nvCxnSpPr>
        <xdr:cNvPr id="267" name="直線コネクタ 266"/>
        <xdr:cNvCxnSpPr/>
      </xdr:nvCxnSpPr>
      <xdr:spPr>
        <a:xfrm flipV="1">
          <a:off x="14401800" y="152599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90</xdr:row>
      <xdr:rowOff>122464</xdr:rowOff>
    </xdr:to>
    <xdr:cxnSp macro="">
      <xdr:nvCxnSpPr>
        <xdr:cNvPr id="270" name="直線コネクタ 269"/>
        <xdr:cNvCxnSpPr/>
      </xdr:nvCxnSpPr>
      <xdr:spPr>
        <a:xfrm flipV="1">
          <a:off x="13512800" y="153116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80" name="楕円 279"/>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81"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2" name="楕円 281"/>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3" name="テキスト ボックス 282"/>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4" name="楕円 283"/>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5" name="テキスト ボックス 284"/>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6" name="楕円 285"/>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7" name="テキスト ボックス 286"/>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71664</xdr:rowOff>
    </xdr:from>
    <xdr:to>
      <xdr:col>64</xdr:col>
      <xdr:colOff>152400</xdr:colOff>
      <xdr:row>91</xdr:row>
      <xdr:rowOff>1814</xdr:rowOff>
    </xdr:to>
    <xdr:sp macro="" textlink="">
      <xdr:nvSpPr>
        <xdr:cNvPr id="288" name="楕円 287"/>
        <xdr:cNvSpPr/>
      </xdr:nvSpPr>
      <xdr:spPr>
        <a:xfrm>
          <a:off x="13462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158041</xdr:rowOff>
    </xdr:from>
    <xdr:ext cx="762000" cy="259045"/>
    <xdr:sp macro="" textlink="">
      <xdr:nvSpPr>
        <xdr:cNvPr id="289" name="テキスト ボックス 288"/>
        <xdr:cNvSpPr txBox="1"/>
      </xdr:nvSpPr>
      <xdr:spPr>
        <a:xfrm>
          <a:off x="13131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前年度比</a:t>
          </a:r>
          <a:r>
            <a:rPr kumimoji="1" lang="en-US" altLang="ja-JP" sz="1100" b="0" i="0" baseline="0">
              <a:solidFill>
                <a:schemeClr val="dk1"/>
              </a:solidFill>
              <a:effectLst/>
              <a:latin typeface="+mn-lt"/>
              <a:ea typeface="+mn-ea"/>
              <a:cs typeface="+mn-cs"/>
            </a:rPr>
            <a:t>0.19</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6.46</a:t>
          </a:r>
          <a:r>
            <a:rPr kumimoji="1" lang="ja-JP" altLang="ja-JP" sz="1100" b="0" i="0" baseline="0">
              <a:solidFill>
                <a:schemeClr val="dk1"/>
              </a:solidFill>
              <a:effectLst/>
              <a:latin typeface="+mn-lt"/>
              <a:ea typeface="+mn-ea"/>
              <a:cs typeface="+mn-cs"/>
            </a:rPr>
            <a:t>人、類似団体内平均と比較すると</a:t>
          </a:r>
          <a:r>
            <a:rPr kumimoji="1" lang="en-US" altLang="ja-JP" sz="1100" b="0" i="0" baseline="0">
              <a:solidFill>
                <a:schemeClr val="dk1"/>
              </a:solidFill>
              <a:effectLst/>
              <a:latin typeface="+mn-lt"/>
              <a:ea typeface="+mn-ea"/>
              <a:cs typeface="+mn-cs"/>
            </a:rPr>
            <a:t>0.08</a:t>
          </a:r>
          <a:r>
            <a:rPr kumimoji="1" lang="ja-JP" altLang="ja-JP" sz="1100" b="0" i="0" baseline="0">
              <a:solidFill>
                <a:schemeClr val="dk1"/>
              </a:solidFill>
              <a:effectLst/>
              <a:latin typeface="+mn-lt"/>
              <a:ea typeface="+mn-ea"/>
              <a:cs typeface="+mn-cs"/>
            </a:rPr>
            <a:t>ポイント低い結果であり、正規職員数は前年度と比較し</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名増となった。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職員数の削減というのはかねてよりの課題であるため、第７次行政改革大綱では、人数ではなく、人件費の中の職員給の構成比率に着目し、普通会計に占める職員給の構成比率東京都</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市平均以下という指標を設定している。令和４年度は、普通会計に占める職員給の構成比率は福生市は</a:t>
          </a:r>
          <a:r>
            <a:rPr kumimoji="1" lang="en-US" altLang="ja-JP" sz="1100" b="0" i="0" baseline="0">
              <a:solidFill>
                <a:schemeClr val="dk1"/>
              </a:solidFill>
              <a:effectLst/>
              <a:latin typeface="+mn-lt"/>
              <a:ea typeface="+mn-ea"/>
              <a:cs typeface="+mn-cs"/>
            </a:rPr>
            <a:t>8.3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市平均は</a:t>
          </a:r>
          <a:r>
            <a:rPr kumimoji="1" lang="en-US" altLang="ja-JP" sz="1100" b="0" i="0" baseline="0">
              <a:solidFill>
                <a:schemeClr val="dk1"/>
              </a:solidFill>
              <a:effectLst/>
              <a:latin typeface="+mn-lt"/>
              <a:ea typeface="+mn-ea"/>
              <a:cs typeface="+mn-cs"/>
            </a:rPr>
            <a:t>7.6</a:t>
          </a:r>
          <a:r>
            <a:rPr kumimoji="1" lang="ja-JP" altLang="ja-JP" sz="1100" b="0" i="0" baseline="0">
              <a:solidFill>
                <a:schemeClr val="dk1"/>
              </a:solidFill>
              <a:effectLst/>
              <a:latin typeface="+mn-lt"/>
              <a:ea typeface="+mn-ea"/>
              <a:cs typeface="+mn-cs"/>
            </a:rPr>
            <a:t>％となっているため目標に対しては未達となっている。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160126</xdr:rowOff>
    </xdr:from>
    <xdr:to>
      <xdr:col>81</xdr:col>
      <xdr:colOff>44450</xdr:colOff>
      <xdr:row>61</xdr:row>
      <xdr:rowOff>26881</xdr:rowOff>
    </xdr:to>
    <xdr:cxnSp macro="">
      <xdr:nvCxnSpPr>
        <xdr:cNvPr id="324" name="直線コネクタ 323"/>
        <xdr:cNvCxnSpPr/>
      </xdr:nvCxnSpPr>
      <xdr:spPr>
        <a:xfrm>
          <a:off x="16179800" y="10447126"/>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160126</xdr:rowOff>
    </xdr:to>
    <xdr:cxnSp macro="">
      <xdr:nvCxnSpPr>
        <xdr:cNvPr id="327" name="直線コネクタ 326"/>
        <xdr:cNvCxnSpPr/>
      </xdr:nvCxnSpPr>
      <xdr:spPr>
        <a:xfrm>
          <a:off x="15290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160126</xdr:rowOff>
    </xdr:to>
    <xdr:cxnSp macro="">
      <xdr:nvCxnSpPr>
        <xdr:cNvPr id="330" name="直線コネクタ 329"/>
        <xdr:cNvCxnSpPr/>
      </xdr:nvCxnSpPr>
      <xdr:spPr>
        <a:xfrm flipV="1">
          <a:off x="14401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131974</xdr:rowOff>
    </xdr:from>
    <xdr:to>
      <xdr:col>68</xdr:col>
      <xdr:colOff>152400</xdr:colOff>
      <xdr:row>60</xdr:row>
      <xdr:rowOff>160126</xdr:rowOff>
    </xdr:to>
    <xdr:cxnSp macro="">
      <xdr:nvCxnSpPr>
        <xdr:cNvPr id="333" name="直線コネクタ 332"/>
        <xdr:cNvCxnSpPr/>
      </xdr:nvCxnSpPr>
      <xdr:spPr>
        <a:xfrm>
          <a:off x="13512800" y="1041897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43" name="楕円 342"/>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164058</xdr:rowOff>
    </xdr:from>
    <xdr:ext cx="762000" cy="259045"/>
    <xdr:sp macro="" textlink="">
      <xdr:nvSpPr>
        <xdr:cNvPr id="344" name="定員管理の状況該当値テキスト"/>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109326</xdr:rowOff>
    </xdr:from>
    <xdr:to>
      <xdr:col>77</xdr:col>
      <xdr:colOff>95250</xdr:colOff>
      <xdr:row>61</xdr:row>
      <xdr:rowOff>39476</xdr:rowOff>
    </xdr:to>
    <xdr:sp macro="" textlink="">
      <xdr:nvSpPr>
        <xdr:cNvPr id="345" name="楕円 344"/>
        <xdr:cNvSpPr/>
      </xdr:nvSpPr>
      <xdr:spPr>
        <a:xfrm>
          <a:off x="16129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49653</xdr:rowOff>
    </xdr:from>
    <xdr:ext cx="736600" cy="259045"/>
    <xdr:sp macro="" textlink="">
      <xdr:nvSpPr>
        <xdr:cNvPr id="346" name="テキスト ボックス 345"/>
        <xdr:cNvSpPr txBox="1"/>
      </xdr:nvSpPr>
      <xdr:spPr>
        <a:xfrm>
          <a:off x="15798800" y="1016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7" name="楕円 346"/>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8" name="テキスト ボックス 347"/>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109326</xdr:rowOff>
    </xdr:from>
    <xdr:to>
      <xdr:col>68</xdr:col>
      <xdr:colOff>203200</xdr:colOff>
      <xdr:row>61</xdr:row>
      <xdr:rowOff>39476</xdr:rowOff>
    </xdr:to>
    <xdr:sp macro="" textlink="">
      <xdr:nvSpPr>
        <xdr:cNvPr id="349" name="楕円 348"/>
        <xdr:cNvSpPr/>
      </xdr:nvSpPr>
      <xdr:spPr>
        <a:xfrm>
          <a:off x="14351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49653</xdr:rowOff>
    </xdr:from>
    <xdr:ext cx="762000" cy="259045"/>
    <xdr:sp macro="" textlink="">
      <xdr:nvSpPr>
        <xdr:cNvPr id="350" name="テキスト ボックス 349"/>
        <xdr:cNvSpPr txBox="1"/>
      </xdr:nvSpPr>
      <xdr:spPr>
        <a:xfrm>
          <a:off x="14020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81174</xdr:rowOff>
    </xdr:from>
    <xdr:to>
      <xdr:col>64</xdr:col>
      <xdr:colOff>152400</xdr:colOff>
      <xdr:row>61</xdr:row>
      <xdr:rowOff>11324</xdr:rowOff>
    </xdr:to>
    <xdr:sp macro="" textlink="">
      <xdr:nvSpPr>
        <xdr:cNvPr id="351" name="楕円 350"/>
        <xdr:cNvSpPr/>
      </xdr:nvSpPr>
      <xdr:spPr>
        <a:xfrm>
          <a:off x="13462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21501</xdr:rowOff>
    </xdr:from>
    <xdr:ext cx="762000" cy="259045"/>
    <xdr:sp macro="" textlink="">
      <xdr:nvSpPr>
        <xdr:cNvPr id="352" name="テキスト ボックス 351"/>
        <xdr:cNvSpPr txBox="1"/>
      </xdr:nvSpPr>
      <xdr:spPr>
        <a:xfrm>
          <a:off x="13131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％増加し、△</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類似団体と比較し起債借入額が少ないため、類似団体内順位では前年度と変わらず</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位となっている。今後も適切な範囲で地方債借入を行っていく。また、施設保全・改修計画に沿って公共施設の予防保全を行っていくため、今後、起債の借入が増加することが見込まれる。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13970</xdr:rowOff>
    </xdr:to>
    <xdr:cxnSp macro="">
      <xdr:nvCxnSpPr>
        <xdr:cNvPr id="385" name="直線コネクタ 384"/>
        <xdr:cNvCxnSpPr/>
      </xdr:nvCxnSpPr>
      <xdr:spPr>
        <a:xfrm>
          <a:off x="16179800" y="63415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36</xdr:row>
      <xdr:rowOff>169333</xdr:rowOff>
    </xdr:to>
    <xdr:cxnSp macro="">
      <xdr:nvCxnSpPr>
        <xdr:cNvPr id="388" name="直線コネクタ 387"/>
        <xdr:cNvCxnSpPr/>
      </xdr:nvCxnSpPr>
      <xdr:spPr>
        <a:xfrm>
          <a:off x="15290800" y="63334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161290</xdr:rowOff>
    </xdr:to>
    <xdr:cxnSp macro="">
      <xdr:nvCxnSpPr>
        <xdr:cNvPr id="391" name="直線コネクタ 390"/>
        <xdr:cNvCxnSpPr/>
      </xdr:nvCxnSpPr>
      <xdr:spPr>
        <a:xfrm>
          <a:off x="14401800" y="632544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153247</xdr:rowOff>
    </xdr:to>
    <xdr:cxnSp macro="">
      <xdr:nvCxnSpPr>
        <xdr:cNvPr id="394" name="直線コネクタ 393"/>
        <xdr:cNvCxnSpPr/>
      </xdr:nvCxnSpPr>
      <xdr:spPr>
        <a:xfrm>
          <a:off x="13512800" y="6325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4" name="楕円 403"/>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5"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6" name="楕円 405"/>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7" name="テキスト ボックス 406"/>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8" name="楕円 407"/>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9" name="テキスト ボックス 408"/>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10" name="楕円 409"/>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11" name="テキスト ボックス 410"/>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12" name="楕円 411"/>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13" name="テキスト ボックス 412"/>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引き続き福生市では将来負担比率は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％を下回っており</a:t>
          </a:r>
          <a:r>
            <a:rPr kumimoji="1" lang="ja-JP" altLang="ja-JP" sz="1100" b="0" i="0" baseline="0">
              <a:solidFill>
                <a:schemeClr val="dk1"/>
              </a:solidFill>
              <a:effectLst/>
              <a:latin typeface="+mn-lt"/>
              <a:ea typeface="+mn-ea"/>
              <a:cs typeface="+mn-cs"/>
            </a:rPr>
            <a:t>、類似団体内順位でも前年同様</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56,201
52,625
10.16
30,132,275
28,414,749
1,637,462
12,207,431
6,074,318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人件費の割合は前年度比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退職者増に伴う退職金の増や職員数及び給与改定に伴う給料の増等の影響により増加となった。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類似団体内平均、東京都平均いずれと比較しても高い傾向にあるため、引き続き事務事業の改善や見直しによる業務の効率化等を図り人件費の抑制に努めていく。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16510</xdr:rowOff>
    </xdr:to>
    <xdr:cxnSp macro="">
      <xdr:nvCxnSpPr>
        <xdr:cNvPr id="66" name="直線コネクタ 65"/>
        <xdr:cNvCxnSpPr/>
      </xdr:nvCxnSpPr>
      <xdr:spPr>
        <a:xfrm>
          <a:off x="3987800" y="632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100330</xdr:rowOff>
    </xdr:to>
    <xdr:cxnSp macro="">
      <xdr:nvCxnSpPr>
        <xdr:cNvPr id="69" name="直線コネクタ 68"/>
        <xdr:cNvCxnSpPr/>
      </xdr:nvCxnSpPr>
      <xdr:spPr>
        <a:xfrm flipV="1">
          <a:off x="3098800" y="632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138430</xdr:rowOff>
    </xdr:to>
    <xdr:cxnSp macro="">
      <xdr:nvCxnSpPr>
        <xdr:cNvPr id="72" name="直線コネクタ 71"/>
        <xdr:cNvCxnSpPr/>
      </xdr:nvCxnSpPr>
      <xdr:spPr>
        <a:xfrm flipV="1">
          <a:off x="2209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161290</xdr:rowOff>
    </xdr:to>
    <xdr:cxnSp macro="">
      <xdr:nvCxnSpPr>
        <xdr:cNvPr id="75" name="直線コネクタ 74"/>
        <xdr:cNvCxnSpPr/>
      </xdr:nvCxnSpPr>
      <xdr:spPr>
        <a:xfrm flipV="1">
          <a:off x="1320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物件費の割合は前年度比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18.1</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無償化等の影響による接種者数増に伴う高齢者インフルエンザ予防接種事業の予防接種委託料の増や小学校</a:t>
          </a:r>
          <a:r>
            <a:rPr kumimoji="1" lang="en-US" altLang="ja-JP" sz="1100" b="0" i="0" baseline="0">
              <a:solidFill>
                <a:schemeClr val="dk1"/>
              </a:solidFill>
              <a:effectLst/>
              <a:latin typeface="+mn-lt"/>
              <a:ea typeface="+mn-ea"/>
              <a:cs typeface="+mn-cs"/>
            </a:rPr>
            <a:t>ICT</a:t>
          </a:r>
          <a:r>
            <a:rPr kumimoji="1" lang="ja-JP" altLang="ja-JP" sz="1100" b="0" i="0" baseline="0">
              <a:solidFill>
                <a:schemeClr val="dk1"/>
              </a:solidFill>
              <a:effectLst/>
              <a:latin typeface="+mn-lt"/>
              <a:ea typeface="+mn-ea"/>
              <a:cs typeface="+mn-cs"/>
            </a:rPr>
            <a:t>推進事業の電算機借上料の増等により増加している。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物件費の大半を各種委託料が占めており、委託内容の見直しや、事務事業の改善・効率化に伴う新規委託の実施等、行政コストの効率化に努めていく。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124714</xdr:rowOff>
    </xdr:to>
    <xdr:cxnSp macro="">
      <xdr:nvCxnSpPr>
        <xdr:cNvPr id="125" name="直線コネクタ 124"/>
        <xdr:cNvCxnSpPr/>
      </xdr:nvCxnSpPr>
      <xdr:spPr>
        <a:xfrm>
          <a:off x="15671800" y="3030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72136</xdr:rowOff>
    </xdr:to>
    <xdr:cxnSp macro="">
      <xdr:nvCxnSpPr>
        <xdr:cNvPr id="128" name="直線コネクタ 127"/>
        <xdr:cNvCxnSpPr/>
      </xdr:nvCxnSpPr>
      <xdr:spPr>
        <a:xfrm flipV="1">
          <a:off x="14782800" y="30302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72136</xdr:rowOff>
    </xdr:to>
    <xdr:cxnSp macro="">
      <xdr:nvCxnSpPr>
        <xdr:cNvPr id="131" name="直線コネクタ 130"/>
        <xdr:cNvCxnSpPr/>
      </xdr:nvCxnSpPr>
      <xdr:spPr>
        <a:xfrm>
          <a:off x="13893800" y="3103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17272</xdr:rowOff>
    </xdr:to>
    <xdr:cxnSp macro="">
      <xdr:nvCxnSpPr>
        <xdr:cNvPr id="134" name="直線コネクタ 133"/>
        <xdr:cNvCxnSpPr/>
      </xdr:nvCxnSpPr>
      <xdr:spPr>
        <a:xfrm>
          <a:off x="13004800" y="3030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8" name="楕円 147"/>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9" name="テキスト ボックス 148"/>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扶助費の割合は前年度比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ポイント減の</a:t>
          </a:r>
          <a:r>
            <a:rPr kumimoji="1" lang="en-US" altLang="ja-JP" sz="1100" b="0" i="0" baseline="0">
              <a:solidFill>
                <a:schemeClr val="dk1"/>
              </a:solidFill>
              <a:effectLst/>
              <a:latin typeface="+mn-lt"/>
              <a:ea typeface="+mn-ea"/>
              <a:cs typeface="+mn-cs"/>
            </a:rPr>
            <a:t>15.1</a:t>
          </a:r>
          <a:r>
            <a:rPr kumimoji="1" lang="ja-JP" altLang="ja-JP" sz="1100" b="0" i="0" baseline="0">
              <a:solidFill>
                <a:schemeClr val="dk1"/>
              </a:solidFill>
              <a:effectLst/>
              <a:latin typeface="+mn-lt"/>
              <a:ea typeface="+mn-ea"/>
              <a:cs typeface="+mn-cs"/>
            </a:rPr>
            <a:t>％となった。類似団体内平均</a:t>
          </a:r>
          <a:r>
            <a:rPr kumimoji="1" lang="en-US" altLang="ja-JP" sz="1100" b="0" i="0" baseline="0">
              <a:solidFill>
                <a:schemeClr val="dk1"/>
              </a:solidFill>
              <a:effectLst/>
              <a:latin typeface="+mn-lt"/>
              <a:ea typeface="+mn-ea"/>
              <a:cs typeface="+mn-cs"/>
            </a:rPr>
            <a:t>12.4</a:t>
          </a:r>
          <a:r>
            <a:rPr kumimoji="1" lang="ja-JP" altLang="ja-JP" sz="1100" b="0" i="0" baseline="0">
              <a:solidFill>
                <a:schemeClr val="dk1"/>
              </a:solidFill>
              <a:effectLst/>
              <a:latin typeface="+mn-lt"/>
              <a:ea typeface="+mn-ea"/>
              <a:cs typeface="+mn-cs"/>
            </a:rPr>
            <a:t>％との差は</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ポイントと、依然として大きい。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歳出額は児童福祉費の児童手当や社会福祉費の住居確保給付金、生活保護費の扶助費等の減に伴い前年度より減少している。一方障害者福祉費の訓練等給付費や障害児通所給付費等は増加している。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77470</xdr:rowOff>
    </xdr:from>
    <xdr:to>
      <xdr:col>24</xdr:col>
      <xdr:colOff>25400</xdr:colOff>
      <xdr:row>57</xdr:row>
      <xdr:rowOff>115570</xdr:rowOff>
    </xdr:to>
    <xdr:cxnSp macro="">
      <xdr:nvCxnSpPr>
        <xdr:cNvPr id="186" name="直線コネクタ 185"/>
        <xdr:cNvCxnSpPr/>
      </xdr:nvCxnSpPr>
      <xdr:spPr>
        <a:xfrm flipV="1">
          <a:off x="3987800" y="985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161290</xdr:rowOff>
    </xdr:to>
    <xdr:cxnSp macro="">
      <xdr:nvCxnSpPr>
        <xdr:cNvPr id="189" name="直線コネクタ 188"/>
        <xdr:cNvCxnSpPr/>
      </xdr:nvCxnSpPr>
      <xdr:spPr>
        <a:xfrm flipV="1">
          <a:off x="3098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58420</xdr:rowOff>
    </xdr:to>
    <xdr:cxnSp macro="">
      <xdr:nvCxnSpPr>
        <xdr:cNvPr id="192" name="直線コネクタ 191"/>
        <xdr:cNvCxnSpPr/>
      </xdr:nvCxnSpPr>
      <xdr:spPr>
        <a:xfrm flipV="1">
          <a:off x="2209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58420</xdr:rowOff>
    </xdr:from>
    <xdr:to>
      <xdr:col>11</xdr:col>
      <xdr:colOff>9525</xdr:colOff>
      <xdr:row>58</xdr:row>
      <xdr:rowOff>127000</xdr:rowOff>
    </xdr:to>
    <xdr:cxnSp macro="">
      <xdr:nvCxnSpPr>
        <xdr:cNvPr id="195" name="直線コネクタ 194"/>
        <xdr:cNvCxnSpPr/>
      </xdr:nvCxnSpPr>
      <xdr:spPr>
        <a:xfrm flipV="1">
          <a:off x="1320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26670</xdr:rowOff>
    </xdr:from>
    <xdr:to>
      <xdr:col>24</xdr:col>
      <xdr:colOff>76200</xdr:colOff>
      <xdr:row>57</xdr:row>
      <xdr:rowOff>128270</xdr:rowOff>
    </xdr:to>
    <xdr:sp macro="" textlink="">
      <xdr:nvSpPr>
        <xdr:cNvPr id="205" name="楕円 204"/>
        <xdr:cNvSpPr/>
      </xdr:nvSpPr>
      <xdr:spPr>
        <a:xfrm>
          <a:off x="4775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170197</xdr:rowOff>
    </xdr:from>
    <xdr:ext cx="762000" cy="259045"/>
    <xdr:sp macro="" textlink="">
      <xdr:nvSpPr>
        <xdr:cNvPr id="206" name="扶助費該当値テキスト"/>
        <xdr:cNvSpPr txBox="1"/>
      </xdr:nvSpPr>
      <xdr:spPr>
        <a:xfrm>
          <a:off x="4914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7" name="楕円 206"/>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8" name="テキスト ボックス 207"/>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9" name="楕円 208"/>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10" name="テキスト ボックス 209"/>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11" name="楕円 210"/>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12" name="テキスト ボックス 211"/>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その他は前年度比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11.7</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繰出金は前年度比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ポイントの増で、特別会計繰出金の増等が主な要因となっている。</a:t>
          </a:r>
          <a:endParaRPr lang="ja-JP" altLang="ja-JP" sz="1400">
            <a:effectLst/>
          </a:endParaRPr>
        </a:p>
        <a:p>
          <a:r>
            <a:rPr kumimoji="1" lang="ja-JP" altLang="ja-JP" sz="1100" b="0" i="0" baseline="0">
              <a:solidFill>
                <a:schemeClr val="dk1"/>
              </a:solidFill>
              <a:effectLst/>
              <a:latin typeface="+mn-lt"/>
              <a:ea typeface="+mn-ea"/>
              <a:cs typeface="+mn-cs"/>
            </a:rPr>
            <a:t>　施設や設備の老朽化に伴う維持補修費については、費用の平準化を目的とした施設保全・改修計画に沿った予防保全を引き続き実施していく。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57</xdr:row>
      <xdr:rowOff>31750</xdr:rowOff>
    </xdr:to>
    <xdr:cxnSp macro="">
      <xdr:nvCxnSpPr>
        <xdr:cNvPr id="247" name="直線コネクタ 246"/>
        <xdr:cNvCxnSpPr/>
      </xdr:nvCxnSpPr>
      <xdr:spPr>
        <a:xfrm>
          <a:off x="15671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44450</xdr:rowOff>
    </xdr:to>
    <xdr:cxnSp macro="">
      <xdr:nvCxnSpPr>
        <xdr:cNvPr id="250" name="直線コネクタ 249"/>
        <xdr:cNvCxnSpPr/>
      </xdr:nvCxnSpPr>
      <xdr:spPr>
        <a:xfrm flipV="1">
          <a:off x="14782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44450</xdr:rowOff>
    </xdr:to>
    <xdr:cxnSp macro="">
      <xdr:nvCxnSpPr>
        <xdr:cNvPr id="253" name="直線コネクタ 252"/>
        <xdr:cNvCxnSpPr/>
      </xdr:nvCxnSpPr>
      <xdr:spPr>
        <a:xfrm>
          <a:off x="13893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58</xdr:row>
      <xdr:rowOff>0</xdr:rowOff>
    </xdr:to>
    <xdr:cxnSp macro="">
      <xdr:nvCxnSpPr>
        <xdr:cNvPr id="256" name="直線コネクタ 255"/>
        <xdr:cNvCxnSpPr/>
      </xdr:nvCxnSpPr>
      <xdr:spPr>
        <a:xfrm flipV="1">
          <a:off x="13004800" y="976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6" name="楕円 265"/>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7"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8" name="楕円 267"/>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69" name="テキスト ボックス 268"/>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0" name="楕円 269"/>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1" name="テキスト ボックス 270"/>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3" name="テキスト ボックス 27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4" name="楕円 273"/>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5" name="テキスト ボックス 274"/>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補助費等は、前年度比</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％となった。類似団体内平均を下回っており、全国及び東京都の平均と比較しても、低い傾向にある。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補助費等の多くが一部事務組合等への補助金や負担金となっている。補助内容の見直しも含め、適正化を図っていく。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94996</xdr:rowOff>
    </xdr:to>
    <xdr:cxnSp macro="">
      <xdr:nvCxnSpPr>
        <xdr:cNvPr id="305" name="直線コネクタ 304"/>
        <xdr:cNvCxnSpPr/>
      </xdr:nvCxnSpPr>
      <xdr:spPr>
        <a:xfrm flipV="1">
          <a:off x="15671800" y="62031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113284</xdr:rowOff>
    </xdr:to>
    <xdr:cxnSp macro="">
      <xdr:nvCxnSpPr>
        <xdr:cNvPr id="308" name="直線コネクタ 307"/>
        <xdr:cNvCxnSpPr/>
      </xdr:nvCxnSpPr>
      <xdr:spPr>
        <a:xfrm flipV="1">
          <a:off x="14782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131572</xdr:rowOff>
    </xdr:to>
    <xdr:cxnSp macro="">
      <xdr:nvCxnSpPr>
        <xdr:cNvPr id="311" name="直線コネクタ 310"/>
        <xdr:cNvCxnSpPr/>
      </xdr:nvCxnSpPr>
      <xdr:spPr>
        <a:xfrm flipV="1">
          <a:off x="13893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131572</xdr:rowOff>
    </xdr:to>
    <xdr:cxnSp macro="">
      <xdr:nvCxnSpPr>
        <xdr:cNvPr id="314" name="直線コネクタ 313"/>
        <xdr:cNvCxnSpPr/>
      </xdr:nvCxnSpPr>
      <xdr:spPr>
        <a:xfrm>
          <a:off x="13004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4" name="楕円 323"/>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5"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0" name="楕円 329"/>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1" name="テキスト ボックス 33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2" name="楕円 331"/>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3" name="テキスト ボックス 332"/>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公債費の割合は前年度比</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9.3</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％という結果となった。類似団体内順位は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位で、全国平均、東京都平均と比較しても大きく数値を下回っており、健全な数値といえる。</a:t>
          </a:r>
          <a:endParaRPr lang="ja-JP" altLang="ja-JP" sz="1400">
            <a:effectLst/>
          </a:endParaRPr>
        </a:p>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年度の臨時財政対策債、</a:t>
          </a:r>
          <a:r>
            <a:rPr lang="ja-JP" altLang="ja-JP" sz="1100" b="0" i="0" baseline="0">
              <a:solidFill>
                <a:schemeClr val="dk1"/>
              </a:solidFill>
              <a:effectLst/>
              <a:latin typeface="+mn-lt"/>
              <a:ea typeface="+mn-ea"/>
              <a:cs typeface="+mn-cs"/>
            </a:rPr>
            <a:t>都市計画道路３・４・７号富士見通り線整備事業等の借入地方債の償還開始があるものの、</a:t>
          </a:r>
          <a:r>
            <a:rPr kumimoji="1" lang="ja-JP" altLang="ja-JP" sz="1100" b="0" i="0" baseline="0">
              <a:solidFill>
                <a:schemeClr val="dk1"/>
              </a:solidFill>
              <a:effectLst/>
              <a:latin typeface="+mn-lt"/>
              <a:ea typeface="+mn-ea"/>
              <a:cs typeface="+mn-cs"/>
            </a:rPr>
            <a:t>償還が終了したものもあり、公債費総額は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今後も適切な範囲で地方債借入を行っていく。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136144</xdr:rowOff>
    </xdr:to>
    <xdr:cxnSp macro="">
      <xdr:nvCxnSpPr>
        <xdr:cNvPr id="363" name="直線コネクタ 362"/>
        <xdr:cNvCxnSpPr/>
      </xdr:nvCxnSpPr>
      <xdr:spPr>
        <a:xfrm flipV="1">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136144</xdr:rowOff>
    </xdr:from>
    <xdr:to>
      <xdr:col>19</xdr:col>
      <xdr:colOff>187325</xdr:colOff>
      <xdr:row>74</xdr:row>
      <xdr:rowOff>136144</xdr:rowOff>
    </xdr:to>
    <xdr:cxnSp macro="">
      <xdr:nvCxnSpPr>
        <xdr:cNvPr id="366" name="直線コネクタ 365"/>
        <xdr:cNvCxnSpPr/>
      </xdr:nvCxnSpPr>
      <xdr:spPr>
        <a:xfrm>
          <a:off x="3098800" y="12823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74</xdr:row>
      <xdr:rowOff>149860</xdr:rowOff>
    </xdr:to>
    <xdr:cxnSp macro="">
      <xdr:nvCxnSpPr>
        <xdr:cNvPr id="369" name="直線コネクタ 368"/>
        <xdr:cNvCxnSpPr/>
      </xdr:nvCxnSpPr>
      <xdr:spPr>
        <a:xfrm flipV="1">
          <a:off x="2209800" y="12823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154432</xdr:rowOff>
    </xdr:to>
    <xdr:cxnSp macro="">
      <xdr:nvCxnSpPr>
        <xdr:cNvPr id="372" name="直線コネクタ 371"/>
        <xdr:cNvCxnSpPr/>
      </xdr:nvCxnSpPr>
      <xdr:spPr>
        <a:xfrm flipV="1">
          <a:off x="1320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2" name="楕円 381"/>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3"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84" name="楕円 383"/>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85" name="テキスト ボックス 384"/>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85344</xdr:rowOff>
    </xdr:from>
    <xdr:to>
      <xdr:col>15</xdr:col>
      <xdr:colOff>149225</xdr:colOff>
      <xdr:row>75</xdr:row>
      <xdr:rowOff>15494</xdr:rowOff>
    </xdr:to>
    <xdr:sp macro="" textlink="">
      <xdr:nvSpPr>
        <xdr:cNvPr id="386" name="楕円 385"/>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25671</xdr:rowOff>
    </xdr:from>
    <xdr:ext cx="762000" cy="259045"/>
    <xdr:sp macro="" textlink="">
      <xdr:nvSpPr>
        <xdr:cNvPr id="387" name="テキスト ボックス 386"/>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88" name="楕円 387"/>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89" name="テキスト ボックス 388"/>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103632</xdr:rowOff>
    </xdr:from>
    <xdr:to>
      <xdr:col>6</xdr:col>
      <xdr:colOff>171450</xdr:colOff>
      <xdr:row>75</xdr:row>
      <xdr:rowOff>33782</xdr:rowOff>
    </xdr:to>
    <xdr:sp macro="" textlink="">
      <xdr:nvSpPr>
        <xdr:cNvPr id="390" name="楕円 389"/>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43959</xdr:rowOff>
    </xdr:from>
    <xdr:ext cx="762000" cy="259045"/>
    <xdr:sp macro="" textlink="">
      <xdr:nvSpPr>
        <xdr:cNvPr id="391" name="テキスト ボックス 390"/>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79.6</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扶助費、補助費等は前年度より減少しているが、人件費、物件費、繰出金等は前年度より増加している。</a:t>
          </a:r>
          <a:endParaRPr lang="ja-JP" altLang="ja-JP" sz="1400">
            <a:effectLst/>
          </a:endParaRPr>
        </a:p>
        <a:p>
          <a:r>
            <a:rPr kumimoji="1" lang="ja-JP" altLang="ja-JP" sz="1100" b="0" i="0" baseline="0">
              <a:solidFill>
                <a:schemeClr val="dk1"/>
              </a:solidFill>
              <a:effectLst/>
              <a:latin typeface="+mn-lt"/>
              <a:ea typeface="+mn-ea"/>
              <a:cs typeface="+mn-cs"/>
            </a:rPr>
            <a:t>　公債費以外全体で見ると前年度より経常経費充当一般財源等は増加している。引き続き、事務事業の見直しや改善による歳出削減、歳入の確保に努めていく</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98425</xdr:rowOff>
    </xdr:to>
    <xdr:cxnSp macro="">
      <xdr:nvCxnSpPr>
        <xdr:cNvPr id="420" name="直線コネクタ 419"/>
        <xdr:cNvCxnSpPr/>
      </xdr:nvCxnSpPr>
      <xdr:spPr>
        <a:xfrm flipV="1">
          <a:off x="15671800" y="132486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98425</xdr:rowOff>
    </xdr:from>
    <xdr:to>
      <xdr:col>78</xdr:col>
      <xdr:colOff>69850</xdr:colOff>
      <xdr:row>79</xdr:row>
      <xdr:rowOff>12700</xdr:rowOff>
    </xdr:to>
    <xdr:cxnSp macro="">
      <xdr:nvCxnSpPr>
        <xdr:cNvPr id="423" name="直線コネクタ 422"/>
        <xdr:cNvCxnSpPr/>
      </xdr:nvCxnSpPr>
      <xdr:spPr>
        <a:xfrm flipV="1">
          <a:off x="14782800" y="133000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58420</xdr:rowOff>
    </xdr:to>
    <xdr:cxnSp macro="">
      <xdr:nvCxnSpPr>
        <xdr:cNvPr id="426" name="直線コネクタ 425"/>
        <xdr:cNvCxnSpPr/>
      </xdr:nvCxnSpPr>
      <xdr:spPr>
        <a:xfrm flipV="1">
          <a:off x="13893800" y="13557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155575</xdr:rowOff>
    </xdr:to>
    <xdr:cxnSp macro="">
      <xdr:nvCxnSpPr>
        <xdr:cNvPr id="429" name="直線コネクタ 428"/>
        <xdr:cNvCxnSpPr/>
      </xdr:nvCxnSpPr>
      <xdr:spPr>
        <a:xfrm flipV="1">
          <a:off x="13004800" y="136029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9" name="楕円 438"/>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0"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47625</xdr:rowOff>
    </xdr:from>
    <xdr:to>
      <xdr:col>78</xdr:col>
      <xdr:colOff>120650</xdr:colOff>
      <xdr:row>77</xdr:row>
      <xdr:rowOff>149225</xdr:rowOff>
    </xdr:to>
    <xdr:sp macro="" textlink="">
      <xdr:nvSpPr>
        <xdr:cNvPr id="441" name="楕円 440"/>
        <xdr:cNvSpPr/>
      </xdr:nvSpPr>
      <xdr:spPr>
        <a:xfrm>
          <a:off x="15621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134002</xdr:rowOff>
    </xdr:from>
    <xdr:ext cx="736600" cy="259045"/>
    <xdr:sp macro="" textlink="">
      <xdr:nvSpPr>
        <xdr:cNvPr id="442" name="テキスト ボックス 441"/>
        <xdr:cNvSpPr txBox="1"/>
      </xdr:nvSpPr>
      <xdr:spPr>
        <a:xfrm>
          <a:off x="15290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43" name="楕円 442"/>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44" name="テキスト ボックス 443"/>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45" name="楕円 444"/>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46" name="テキスト ボックス 445"/>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104775</xdr:rowOff>
    </xdr:from>
    <xdr:to>
      <xdr:col>65</xdr:col>
      <xdr:colOff>53975</xdr:colOff>
      <xdr:row>80</xdr:row>
      <xdr:rowOff>34925</xdr:rowOff>
    </xdr:to>
    <xdr:sp macro="" textlink="">
      <xdr:nvSpPr>
        <xdr:cNvPr id="447" name="楕円 446"/>
        <xdr:cNvSpPr/>
      </xdr:nvSpPr>
      <xdr:spPr>
        <a:xfrm>
          <a:off x="12954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19702</xdr:rowOff>
    </xdr:from>
    <xdr:ext cx="762000" cy="259045"/>
    <xdr:sp macro="" textlink="">
      <xdr:nvSpPr>
        <xdr:cNvPr id="448" name="テキスト ボックス 447"/>
        <xdr:cNvSpPr txBox="1"/>
      </xdr:nvSpPr>
      <xdr:spPr>
        <a:xfrm>
          <a:off x="126238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40637</xdr:rowOff>
    </xdr:from>
    <xdr:to>
      <xdr:col>29</xdr:col>
      <xdr:colOff>127000</xdr:colOff>
      <xdr:row>18</xdr:row>
      <xdr:rowOff>40908</xdr:rowOff>
    </xdr:to>
    <xdr:cxnSp macro="">
      <xdr:nvCxnSpPr>
        <xdr:cNvPr id="54" name="直線コネクタ 53"/>
        <xdr:cNvCxnSpPr/>
      </xdr:nvCxnSpPr>
      <xdr:spPr bwMode="auto">
        <a:xfrm>
          <a:off x="5003800" y="3174362"/>
          <a:ext cx="647700" cy="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25685</xdr:rowOff>
    </xdr:from>
    <xdr:ext cx="762000" cy="259045"/>
    <xdr:sp macro="" textlink="">
      <xdr:nvSpPr>
        <xdr:cNvPr id="55" name="人口1人当たり決算額の推移平均値テキスト130"/>
        <xdr:cNvSpPr txBox="1"/>
      </xdr:nvSpPr>
      <xdr:spPr>
        <a:xfrm>
          <a:off x="5740400" y="3159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40637</xdr:rowOff>
    </xdr:from>
    <xdr:to>
      <xdr:col>26</xdr:col>
      <xdr:colOff>50800</xdr:colOff>
      <xdr:row>18</xdr:row>
      <xdr:rowOff>67540</xdr:rowOff>
    </xdr:to>
    <xdr:cxnSp macro="">
      <xdr:nvCxnSpPr>
        <xdr:cNvPr id="57" name="直線コネクタ 56"/>
        <xdr:cNvCxnSpPr/>
      </xdr:nvCxnSpPr>
      <xdr:spPr bwMode="auto">
        <a:xfrm flipV="1">
          <a:off x="4305300" y="3174362"/>
          <a:ext cx="698500" cy="2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63097</xdr:rowOff>
    </xdr:from>
    <xdr:to>
      <xdr:col>22</xdr:col>
      <xdr:colOff>114300</xdr:colOff>
      <xdr:row>18</xdr:row>
      <xdr:rowOff>67540</xdr:rowOff>
    </xdr:to>
    <xdr:cxnSp macro="">
      <xdr:nvCxnSpPr>
        <xdr:cNvPr id="60" name="直線コネクタ 59"/>
        <xdr:cNvCxnSpPr/>
      </xdr:nvCxnSpPr>
      <xdr:spPr bwMode="auto">
        <a:xfrm>
          <a:off x="3606800" y="3196822"/>
          <a:ext cx="698500" cy="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63097</xdr:rowOff>
    </xdr:from>
    <xdr:to>
      <xdr:col>18</xdr:col>
      <xdr:colOff>177800</xdr:colOff>
      <xdr:row>18</xdr:row>
      <xdr:rowOff>109731</xdr:rowOff>
    </xdr:to>
    <xdr:cxnSp macro="">
      <xdr:nvCxnSpPr>
        <xdr:cNvPr id="63" name="直線コネクタ 62"/>
        <xdr:cNvCxnSpPr/>
      </xdr:nvCxnSpPr>
      <xdr:spPr bwMode="auto">
        <a:xfrm flipV="1">
          <a:off x="2908300" y="3196822"/>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161558</xdr:rowOff>
    </xdr:from>
    <xdr:to>
      <xdr:col>29</xdr:col>
      <xdr:colOff>177800</xdr:colOff>
      <xdr:row>18</xdr:row>
      <xdr:rowOff>91708</xdr:rowOff>
    </xdr:to>
    <xdr:sp macro="" textlink="">
      <xdr:nvSpPr>
        <xdr:cNvPr id="73" name="楕円 72"/>
        <xdr:cNvSpPr/>
      </xdr:nvSpPr>
      <xdr:spPr bwMode="auto">
        <a:xfrm>
          <a:off x="5600700" y="312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6635</xdr:rowOff>
    </xdr:from>
    <xdr:ext cx="762000" cy="259045"/>
    <xdr:sp macro="" textlink="">
      <xdr:nvSpPr>
        <xdr:cNvPr id="74" name="人口1人当たり決算額の推移該当値テキスト130"/>
        <xdr:cNvSpPr txBox="1"/>
      </xdr:nvSpPr>
      <xdr:spPr>
        <a:xfrm>
          <a:off x="5740400" y="29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161287</xdr:rowOff>
    </xdr:from>
    <xdr:to>
      <xdr:col>26</xdr:col>
      <xdr:colOff>101600</xdr:colOff>
      <xdr:row>18</xdr:row>
      <xdr:rowOff>91437</xdr:rowOff>
    </xdr:to>
    <xdr:sp macro="" textlink="">
      <xdr:nvSpPr>
        <xdr:cNvPr id="75" name="楕円 74"/>
        <xdr:cNvSpPr/>
      </xdr:nvSpPr>
      <xdr:spPr bwMode="auto">
        <a:xfrm>
          <a:off x="4953000" y="3123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101614</xdr:rowOff>
    </xdr:from>
    <xdr:ext cx="736600" cy="259045"/>
    <xdr:sp macro="" textlink="">
      <xdr:nvSpPr>
        <xdr:cNvPr id="76" name="テキスト ボックス 75"/>
        <xdr:cNvSpPr txBox="1"/>
      </xdr:nvSpPr>
      <xdr:spPr>
        <a:xfrm>
          <a:off x="4622800" y="289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16740</xdr:rowOff>
    </xdr:from>
    <xdr:to>
      <xdr:col>22</xdr:col>
      <xdr:colOff>165100</xdr:colOff>
      <xdr:row>18</xdr:row>
      <xdr:rowOff>118340</xdr:rowOff>
    </xdr:to>
    <xdr:sp macro="" textlink="">
      <xdr:nvSpPr>
        <xdr:cNvPr id="77" name="楕円 76"/>
        <xdr:cNvSpPr/>
      </xdr:nvSpPr>
      <xdr:spPr bwMode="auto">
        <a:xfrm>
          <a:off x="4254500" y="315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128517</xdr:rowOff>
    </xdr:from>
    <xdr:ext cx="762000" cy="259045"/>
    <xdr:sp macro="" textlink="">
      <xdr:nvSpPr>
        <xdr:cNvPr id="78" name="テキスト ボックス 77"/>
        <xdr:cNvSpPr txBox="1"/>
      </xdr:nvSpPr>
      <xdr:spPr>
        <a:xfrm>
          <a:off x="3924300" y="291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12297</xdr:rowOff>
    </xdr:from>
    <xdr:to>
      <xdr:col>19</xdr:col>
      <xdr:colOff>38100</xdr:colOff>
      <xdr:row>18</xdr:row>
      <xdr:rowOff>113897</xdr:rowOff>
    </xdr:to>
    <xdr:sp macro="" textlink="">
      <xdr:nvSpPr>
        <xdr:cNvPr id="79" name="楕円 78"/>
        <xdr:cNvSpPr/>
      </xdr:nvSpPr>
      <xdr:spPr bwMode="auto">
        <a:xfrm>
          <a:off x="3556000" y="314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124074</xdr:rowOff>
    </xdr:from>
    <xdr:ext cx="762000" cy="259045"/>
    <xdr:sp macro="" textlink="">
      <xdr:nvSpPr>
        <xdr:cNvPr id="80" name="テキスト ボックス 79"/>
        <xdr:cNvSpPr txBox="1"/>
      </xdr:nvSpPr>
      <xdr:spPr>
        <a:xfrm>
          <a:off x="3225800" y="29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58931</xdr:rowOff>
    </xdr:from>
    <xdr:to>
      <xdr:col>15</xdr:col>
      <xdr:colOff>101600</xdr:colOff>
      <xdr:row>18</xdr:row>
      <xdr:rowOff>160531</xdr:rowOff>
    </xdr:to>
    <xdr:sp macro="" textlink="">
      <xdr:nvSpPr>
        <xdr:cNvPr id="81" name="楕円 80"/>
        <xdr:cNvSpPr/>
      </xdr:nvSpPr>
      <xdr:spPr bwMode="auto">
        <a:xfrm>
          <a:off x="2857500" y="319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170708</xdr:rowOff>
    </xdr:from>
    <xdr:ext cx="762000" cy="259045"/>
    <xdr:sp macro="" textlink="">
      <xdr:nvSpPr>
        <xdr:cNvPr id="82" name="テキスト ボックス 81"/>
        <xdr:cNvSpPr txBox="1"/>
      </xdr:nvSpPr>
      <xdr:spPr>
        <a:xfrm>
          <a:off x="2527300" y="296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13341</xdr:rowOff>
    </xdr:from>
    <xdr:ext cx="762000" cy="259045"/>
    <xdr:sp macro="" textlink="">
      <xdr:nvSpPr>
        <xdr:cNvPr id="113" name="人口1人当たり決算額の推移最小値テキスト445"/>
        <xdr:cNvSpPr txBox="1"/>
      </xdr:nvSpPr>
      <xdr:spPr>
        <a:xfrm>
          <a:off x="5740400" y="748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95</xdr:rowOff>
    </xdr:from>
    <xdr:to>
      <xdr:col>29</xdr:col>
      <xdr:colOff>127000</xdr:colOff>
      <xdr:row>38</xdr:row>
      <xdr:rowOff>3164</xdr:rowOff>
    </xdr:to>
    <xdr:cxnSp macro="">
      <xdr:nvCxnSpPr>
        <xdr:cNvPr id="117" name="直線コネクタ 116"/>
        <xdr:cNvCxnSpPr/>
      </xdr:nvCxnSpPr>
      <xdr:spPr bwMode="auto">
        <a:xfrm>
          <a:off x="5003800" y="7467695"/>
          <a:ext cx="647700" cy="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340447</xdr:rowOff>
    </xdr:from>
    <xdr:to>
      <xdr:col>26</xdr:col>
      <xdr:colOff>50800</xdr:colOff>
      <xdr:row>38</xdr:row>
      <xdr:rowOff>95</xdr:rowOff>
    </xdr:to>
    <xdr:cxnSp macro="">
      <xdr:nvCxnSpPr>
        <xdr:cNvPr id="120" name="直線コネクタ 119"/>
        <xdr:cNvCxnSpPr/>
      </xdr:nvCxnSpPr>
      <xdr:spPr bwMode="auto">
        <a:xfrm>
          <a:off x="4305300" y="7465147"/>
          <a:ext cx="698500" cy="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340447</xdr:rowOff>
    </xdr:from>
    <xdr:to>
      <xdr:col>22</xdr:col>
      <xdr:colOff>114300</xdr:colOff>
      <xdr:row>38</xdr:row>
      <xdr:rowOff>17207</xdr:rowOff>
    </xdr:to>
    <xdr:cxnSp macro="">
      <xdr:nvCxnSpPr>
        <xdr:cNvPr id="123" name="直線コネクタ 122"/>
        <xdr:cNvCxnSpPr/>
      </xdr:nvCxnSpPr>
      <xdr:spPr bwMode="auto">
        <a:xfrm flipV="1">
          <a:off x="3606800" y="7465147"/>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1074</xdr:rowOff>
    </xdr:from>
    <xdr:to>
      <xdr:col>18</xdr:col>
      <xdr:colOff>177800</xdr:colOff>
      <xdr:row>38</xdr:row>
      <xdr:rowOff>17207</xdr:rowOff>
    </xdr:to>
    <xdr:cxnSp macro="">
      <xdr:nvCxnSpPr>
        <xdr:cNvPr id="126" name="直線コネクタ 125"/>
        <xdr:cNvCxnSpPr/>
      </xdr:nvCxnSpPr>
      <xdr:spPr bwMode="auto">
        <a:xfrm>
          <a:off x="2908300" y="7468674"/>
          <a:ext cx="698500" cy="1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295264</xdr:rowOff>
    </xdr:from>
    <xdr:to>
      <xdr:col>29</xdr:col>
      <xdr:colOff>177800</xdr:colOff>
      <xdr:row>38</xdr:row>
      <xdr:rowOff>53964</xdr:rowOff>
    </xdr:to>
    <xdr:sp macro="" textlink="">
      <xdr:nvSpPr>
        <xdr:cNvPr id="136" name="楕円 135"/>
        <xdr:cNvSpPr/>
      </xdr:nvSpPr>
      <xdr:spPr bwMode="auto">
        <a:xfrm>
          <a:off x="5600700" y="7419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203841</xdr:rowOff>
    </xdr:from>
    <xdr:ext cx="762000" cy="259045"/>
    <xdr:sp macro="" textlink="">
      <xdr:nvSpPr>
        <xdr:cNvPr id="137" name="人口1人当たり決算額の推移該当値テキスト445"/>
        <xdr:cNvSpPr txBox="1"/>
      </xdr:nvSpPr>
      <xdr:spPr>
        <a:xfrm>
          <a:off x="5740400" y="732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292195</xdr:rowOff>
    </xdr:from>
    <xdr:to>
      <xdr:col>26</xdr:col>
      <xdr:colOff>101600</xdr:colOff>
      <xdr:row>38</xdr:row>
      <xdr:rowOff>50895</xdr:rowOff>
    </xdr:to>
    <xdr:sp macro="" textlink="">
      <xdr:nvSpPr>
        <xdr:cNvPr id="138" name="楕円 137"/>
        <xdr:cNvSpPr/>
      </xdr:nvSpPr>
      <xdr:spPr bwMode="auto">
        <a:xfrm>
          <a:off x="4953000" y="741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35672</xdr:rowOff>
    </xdr:from>
    <xdr:ext cx="736600" cy="259045"/>
    <xdr:sp macro="" textlink="">
      <xdr:nvSpPr>
        <xdr:cNvPr id="139" name="テキスト ボックス 138"/>
        <xdr:cNvSpPr txBox="1"/>
      </xdr:nvSpPr>
      <xdr:spPr>
        <a:xfrm>
          <a:off x="4622800" y="7503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289647</xdr:rowOff>
    </xdr:from>
    <xdr:to>
      <xdr:col>22</xdr:col>
      <xdr:colOff>165100</xdr:colOff>
      <xdr:row>38</xdr:row>
      <xdr:rowOff>48347</xdr:rowOff>
    </xdr:to>
    <xdr:sp macro="" textlink="">
      <xdr:nvSpPr>
        <xdr:cNvPr id="140" name="楕円 139"/>
        <xdr:cNvSpPr/>
      </xdr:nvSpPr>
      <xdr:spPr bwMode="auto">
        <a:xfrm>
          <a:off x="4254500" y="741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33124</xdr:rowOff>
    </xdr:from>
    <xdr:ext cx="762000" cy="259045"/>
    <xdr:sp macro="" textlink="">
      <xdr:nvSpPr>
        <xdr:cNvPr id="141" name="テキスト ボックス 140"/>
        <xdr:cNvSpPr txBox="1"/>
      </xdr:nvSpPr>
      <xdr:spPr>
        <a:xfrm>
          <a:off x="3924300" y="750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309307</xdr:rowOff>
    </xdr:from>
    <xdr:to>
      <xdr:col>19</xdr:col>
      <xdr:colOff>38100</xdr:colOff>
      <xdr:row>38</xdr:row>
      <xdr:rowOff>68007</xdr:rowOff>
    </xdr:to>
    <xdr:sp macro="" textlink="">
      <xdr:nvSpPr>
        <xdr:cNvPr id="142" name="楕円 141"/>
        <xdr:cNvSpPr/>
      </xdr:nvSpPr>
      <xdr:spPr bwMode="auto">
        <a:xfrm>
          <a:off x="3556000" y="74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52784</xdr:rowOff>
    </xdr:from>
    <xdr:ext cx="762000" cy="259045"/>
    <xdr:sp macro="" textlink="">
      <xdr:nvSpPr>
        <xdr:cNvPr id="143" name="テキスト ボックス 142"/>
        <xdr:cNvSpPr txBox="1"/>
      </xdr:nvSpPr>
      <xdr:spPr>
        <a:xfrm>
          <a:off x="3225800" y="752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293174</xdr:rowOff>
    </xdr:from>
    <xdr:to>
      <xdr:col>15</xdr:col>
      <xdr:colOff>101600</xdr:colOff>
      <xdr:row>38</xdr:row>
      <xdr:rowOff>51874</xdr:rowOff>
    </xdr:to>
    <xdr:sp macro="" textlink="">
      <xdr:nvSpPr>
        <xdr:cNvPr id="144" name="楕円 143"/>
        <xdr:cNvSpPr/>
      </xdr:nvSpPr>
      <xdr:spPr bwMode="auto">
        <a:xfrm>
          <a:off x="2857500" y="74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36651</xdr:rowOff>
    </xdr:from>
    <xdr:ext cx="762000" cy="259045"/>
    <xdr:sp macro="" textlink="">
      <xdr:nvSpPr>
        <xdr:cNvPr id="145" name="テキスト ボックス 144"/>
        <xdr:cNvSpPr txBox="1"/>
      </xdr:nvSpPr>
      <xdr:spPr>
        <a:xfrm>
          <a:off x="2527300" y="750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56,201
52,625
10.16
30,132,275
28,414,749
1,637,462
12,207,431
6,074,318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7836</xdr:rowOff>
    </xdr:from>
    <xdr:to>
      <xdr:col>24</xdr:col>
      <xdr:colOff>63500</xdr:colOff>
      <xdr:row>36</xdr:row>
      <xdr:rowOff>48565</xdr:rowOff>
    </xdr:to>
    <xdr:cxnSp macro="">
      <xdr:nvCxnSpPr>
        <xdr:cNvPr id="61" name="直線コネクタ 60"/>
        <xdr:cNvCxnSpPr/>
      </xdr:nvCxnSpPr>
      <xdr:spPr>
        <a:xfrm flipV="1">
          <a:off x="3797300" y="6180036"/>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48565</xdr:rowOff>
    </xdr:from>
    <xdr:to>
      <xdr:col>19</xdr:col>
      <xdr:colOff>177800</xdr:colOff>
      <xdr:row>36</xdr:row>
      <xdr:rowOff>62852</xdr:rowOff>
    </xdr:to>
    <xdr:cxnSp macro="">
      <xdr:nvCxnSpPr>
        <xdr:cNvPr id="64" name="直線コネクタ 63"/>
        <xdr:cNvCxnSpPr/>
      </xdr:nvCxnSpPr>
      <xdr:spPr>
        <a:xfrm flipV="1">
          <a:off x="2908300" y="622076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62852</xdr:rowOff>
    </xdr:from>
    <xdr:to>
      <xdr:col>15</xdr:col>
      <xdr:colOff>50800</xdr:colOff>
      <xdr:row>36</xdr:row>
      <xdr:rowOff>89675</xdr:rowOff>
    </xdr:to>
    <xdr:cxnSp macro="">
      <xdr:nvCxnSpPr>
        <xdr:cNvPr id="67" name="直線コネクタ 66"/>
        <xdr:cNvCxnSpPr/>
      </xdr:nvCxnSpPr>
      <xdr:spPr>
        <a:xfrm flipV="1">
          <a:off x="2019300" y="623505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89675</xdr:rowOff>
    </xdr:from>
    <xdr:to>
      <xdr:col>10</xdr:col>
      <xdr:colOff>114300</xdr:colOff>
      <xdr:row>36</xdr:row>
      <xdr:rowOff>127489</xdr:rowOff>
    </xdr:to>
    <xdr:cxnSp macro="">
      <xdr:nvCxnSpPr>
        <xdr:cNvPr id="70" name="直線コネクタ 69"/>
        <xdr:cNvCxnSpPr/>
      </xdr:nvCxnSpPr>
      <xdr:spPr>
        <a:xfrm flipV="1">
          <a:off x="1130300" y="6261875"/>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128486</xdr:rowOff>
    </xdr:from>
    <xdr:to>
      <xdr:col>24</xdr:col>
      <xdr:colOff>114300</xdr:colOff>
      <xdr:row>36</xdr:row>
      <xdr:rowOff>58636</xdr:rowOff>
    </xdr:to>
    <xdr:sp macro="" textlink="">
      <xdr:nvSpPr>
        <xdr:cNvPr id="80" name="楕円 79"/>
        <xdr:cNvSpPr/>
      </xdr:nvSpPr>
      <xdr:spPr>
        <a:xfrm>
          <a:off x="4584700" y="61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151363</xdr:rowOff>
    </xdr:from>
    <xdr:ext cx="534377" cy="259045"/>
    <xdr:sp macro="" textlink="">
      <xdr:nvSpPr>
        <xdr:cNvPr id="81" name="人件費該当値テキスト"/>
        <xdr:cNvSpPr txBox="1"/>
      </xdr:nvSpPr>
      <xdr:spPr>
        <a:xfrm>
          <a:off x="4686300" y="59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169215</xdr:rowOff>
    </xdr:from>
    <xdr:to>
      <xdr:col>20</xdr:col>
      <xdr:colOff>38100</xdr:colOff>
      <xdr:row>36</xdr:row>
      <xdr:rowOff>99365</xdr:rowOff>
    </xdr:to>
    <xdr:sp macro="" textlink="">
      <xdr:nvSpPr>
        <xdr:cNvPr id="82" name="楕円 81"/>
        <xdr:cNvSpPr/>
      </xdr:nvSpPr>
      <xdr:spPr>
        <a:xfrm>
          <a:off x="3746500" y="61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115892</xdr:rowOff>
    </xdr:from>
    <xdr:ext cx="534377" cy="259045"/>
    <xdr:sp macro="" textlink="">
      <xdr:nvSpPr>
        <xdr:cNvPr id="83" name="テキスト ボックス 82"/>
        <xdr:cNvSpPr txBox="1"/>
      </xdr:nvSpPr>
      <xdr:spPr>
        <a:xfrm>
          <a:off x="3530111" y="59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12052</xdr:rowOff>
    </xdr:from>
    <xdr:to>
      <xdr:col>15</xdr:col>
      <xdr:colOff>101600</xdr:colOff>
      <xdr:row>36</xdr:row>
      <xdr:rowOff>113652</xdr:rowOff>
    </xdr:to>
    <xdr:sp macro="" textlink="">
      <xdr:nvSpPr>
        <xdr:cNvPr id="84" name="楕円 83"/>
        <xdr:cNvSpPr/>
      </xdr:nvSpPr>
      <xdr:spPr>
        <a:xfrm>
          <a:off x="2857500" y="61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130179</xdr:rowOff>
    </xdr:from>
    <xdr:ext cx="534377" cy="259045"/>
    <xdr:sp macro="" textlink="">
      <xdr:nvSpPr>
        <xdr:cNvPr id="85" name="テキスト ボックス 84"/>
        <xdr:cNvSpPr txBox="1"/>
      </xdr:nvSpPr>
      <xdr:spPr>
        <a:xfrm>
          <a:off x="2641111" y="59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38875</xdr:rowOff>
    </xdr:from>
    <xdr:to>
      <xdr:col>10</xdr:col>
      <xdr:colOff>165100</xdr:colOff>
      <xdr:row>36</xdr:row>
      <xdr:rowOff>140475</xdr:rowOff>
    </xdr:to>
    <xdr:sp macro="" textlink="">
      <xdr:nvSpPr>
        <xdr:cNvPr id="86" name="楕円 85"/>
        <xdr:cNvSpPr/>
      </xdr:nvSpPr>
      <xdr:spPr>
        <a:xfrm>
          <a:off x="1968500" y="62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157002</xdr:rowOff>
    </xdr:from>
    <xdr:ext cx="534377" cy="259045"/>
    <xdr:sp macro="" textlink="">
      <xdr:nvSpPr>
        <xdr:cNvPr id="87" name="テキスト ボックス 86"/>
        <xdr:cNvSpPr txBox="1"/>
      </xdr:nvSpPr>
      <xdr:spPr>
        <a:xfrm>
          <a:off x="1752111" y="59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76689</xdr:rowOff>
    </xdr:from>
    <xdr:to>
      <xdr:col>6</xdr:col>
      <xdr:colOff>38100</xdr:colOff>
      <xdr:row>37</xdr:row>
      <xdr:rowOff>6839</xdr:rowOff>
    </xdr:to>
    <xdr:sp macro="" textlink="">
      <xdr:nvSpPr>
        <xdr:cNvPr id="88" name="楕円 87"/>
        <xdr:cNvSpPr/>
      </xdr:nvSpPr>
      <xdr:spPr>
        <a:xfrm>
          <a:off x="1079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23366</xdr:rowOff>
    </xdr:from>
    <xdr:ext cx="534377" cy="259045"/>
    <xdr:sp macro="" textlink="">
      <xdr:nvSpPr>
        <xdr:cNvPr id="89" name="テキスト ボックス 88"/>
        <xdr:cNvSpPr txBox="1"/>
      </xdr:nvSpPr>
      <xdr:spPr>
        <a:xfrm>
          <a:off x="863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64981</xdr:rowOff>
    </xdr:from>
    <xdr:to>
      <xdr:col>24</xdr:col>
      <xdr:colOff>63500</xdr:colOff>
      <xdr:row>55</xdr:row>
      <xdr:rowOff>73689</xdr:rowOff>
    </xdr:to>
    <xdr:cxnSp macro="">
      <xdr:nvCxnSpPr>
        <xdr:cNvPr id="121" name="直線コネクタ 120"/>
        <xdr:cNvCxnSpPr/>
      </xdr:nvCxnSpPr>
      <xdr:spPr>
        <a:xfrm>
          <a:off x="3797300" y="949473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64981</xdr:rowOff>
    </xdr:from>
    <xdr:to>
      <xdr:col>19</xdr:col>
      <xdr:colOff>177800</xdr:colOff>
      <xdr:row>56</xdr:row>
      <xdr:rowOff>100512</xdr:rowOff>
    </xdr:to>
    <xdr:cxnSp macro="">
      <xdr:nvCxnSpPr>
        <xdr:cNvPr id="124" name="直線コネクタ 123"/>
        <xdr:cNvCxnSpPr/>
      </xdr:nvCxnSpPr>
      <xdr:spPr>
        <a:xfrm flipV="1">
          <a:off x="2908300" y="9494731"/>
          <a:ext cx="889000" cy="20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100512</xdr:rowOff>
    </xdr:from>
    <xdr:to>
      <xdr:col>15</xdr:col>
      <xdr:colOff>50800</xdr:colOff>
      <xdr:row>57</xdr:row>
      <xdr:rowOff>73482</xdr:rowOff>
    </xdr:to>
    <xdr:cxnSp macro="">
      <xdr:nvCxnSpPr>
        <xdr:cNvPr id="127" name="直線コネクタ 126"/>
        <xdr:cNvCxnSpPr/>
      </xdr:nvCxnSpPr>
      <xdr:spPr>
        <a:xfrm flipV="1">
          <a:off x="2019300" y="9701712"/>
          <a:ext cx="889000" cy="1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73482</xdr:rowOff>
    </xdr:from>
    <xdr:to>
      <xdr:col>10</xdr:col>
      <xdr:colOff>114300</xdr:colOff>
      <xdr:row>57</xdr:row>
      <xdr:rowOff>110189</xdr:rowOff>
    </xdr:to>
    <xdr:cxnSp macro="">
      <xdr:nvCxnSpPr>
        <xdr:cNvPr id="130" name="直線コネクタ 129"/>
        <xdr:cNvCxnSpPr/>
      </xdr:nvCxnSpPr>
      <xdr:spPr>
        <a:xfrm flipV="1">
          <a:off x="1130300" y="9846132"/>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22889</xdr:rowOff>
    </xdr:from>
    <xdr:to>
      <xdr:col>24</xdr:col>
      <xdr:colOff>114300</xdr:colOff>
      <xdr:row>55</xdr:row>
      <xdr:rowOff>124489</xdr:rowOff>
    </xdr:to>
    <xdr:sp macro="" textlink="">
      <xdr:nvSpPr>
        <xdr:cNvPr id="140" name="楕円 139"/>
        <xdr:cNvSpPr/>
      </xdr:nvSpPr>
      <xdr:spPr>
        <a:xfrm>
          <a:off x="4584700" y="94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45766</xdr:rowOff>
    </xdr:from>
    <xdr:ext cx="534377" cy="259045"/>
    <xdr:sp macro="" textlink="">
      <xdr:nvSpPr>
        <xdr:cNvPr id="141" name="物件費該当値テキスト"/>
        <xdr:cNvSpPr txBox="1"/>
      </xdr:nvSpPr>
      <xdr:spPr>
        <a:xfrm>
          <a:off x="4686300" y="9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14181</xdr:rowOff>
    </xdr:from>
    <xdr:to>
      <xdr:col>20</xdr:col>
      <xdr:colOff>38100</xdr:colOff>
      <xdr:row>55</xdr:row>
      <xdr:rowOff>115781</xdr:rowOff>
    </xdr:to>
    <xdr:sp macro="" textlink="">
      <xdr:nvSpPr>
        <xdr:cNvPr id="142" name="楕円 141"/>
        <xdr:cNvSpPr/>
      </xdr:nvSpPr>
      <xdr:spPr>
        <a:xfrm>
          <a:off x="3746500" y="94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132308</xdr:rowOff>
    </xdr:from>
    <xdr:ext cx="534377" cy="259045"/>
    <xdr:sp macro="" textlink="">
      <xdr:nvSpPr>
        <xdr:cNvPr id="143" name="テキスト ボックス 142"/>
        <xdr:cNvSpPr txBox="1"/>
      </xdr:nvSpPr>
      <xdr:spPr>
        <a:xfrm>
          <a:off x="3530111" y="9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49712</xdr:rowOff>
    </xdr:from>
    <xdr:to>
      <xdr:col>15</xdr:col>
      <xdr:colOff>101600</xdr:colOff>
      <xdr:row>56</xdr:row>
      <xdr:rowOff>151312</xdr:rowOff>
    </xdr:to>
    <xdr:sp macro="" textlink="">
      <xdr:nvSpPr>
        <xdr:cNvPr id="144" name="楕円 143"/>
        <xdr:cNvSpPr/>
      </xdr:nvSpPr>
      <xdr:spPr>
        <a:xfrm>
          <a:off x="2857500" y="96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167839</xdr:rowOff>
    </xdr:from>
    <xdr:ext cx="534377" cy="259045"/>
    <xdr:sp macro="" textlink="">
      <xdr:nvSpPr>
        <xdr:cNvPr id="145" name="テキスト ボックス 144"/>
        <xdr:cNvSpPr txBox="1"/>
      </xdr:nvSpPr>
      <xdr:spPr>
        <a:xfrm>
          <a:off x="2641111" y="94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22682</xdr:rowOff>
    </xdr:from>
    <xdr:to>
      <xdr:col>10</xdr:col>
      <xdr:colOff>165100</xdr:colOff>
      <xdr:row>57</xdr:row>
      <xdr:rowOff>124282</xdr:rowOff>
    </xdr:to>
    <xdr:sp macro="" textlink="">
      <xdr:nvSpPr>
        <xdr:cNvPr id="146" name="楕円 145"/>
        <xdr:cNvSpPr/>
      </xdr:nvSpPr>
      <xdr:spPr>
        <a:xfrm>
          <a:off x="1968500" y="97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140809</xdr:rowOff>
    </xdr:from>
    <xdr:ext cx="534377" cy="259045"/>
    <xdr:sp macro="" textlink="">
      <xdr:nvSpPr>
        <xdr:cNvPr id="147" name="テキスト ボックス 146"/>
        <xdr:cNvSpPr txBox="1"/>
      </xdr:nvSpPr>
      <xdr:spPr>
        <a:xfrm>
          <a:off x="1752111" y="95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59389</xdr:rowOff>
    </xdr:from>
    <xdr:to>
      <xdr:col>6</xdr:col>
      <xdr:colOff>38100</xdr:colOff>
      <xdr:row>57</xdr:row>
      <xdr:rowOff>160989</xdr:rowOff>
    </xdr:to>
    <xdr:sp macro="" textlink="">
      <xdr:nvSpPr>
        <xdr:cNvPr id="148" name="楕円 147"/>
        <xdr:cNvSpPr/>
      </xdr:nvSpPr>
      <xdr:spPr>
        <a:xfrm>
          <a:off x="1079500" y="98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6066</xdr:rowOff>
    </xdr:from>
    <xdr:ext cx="534377" cy="259045"/>
    <xdr:sp macro="" textlink="">
      <xdr:nvSpPr>
        <xdr:cNvPr id="149" name="テキスト ボックス 148"/>
        <xdr:cNvSpPr txBox="1"/>
      </xdr:nvSpPr>
      <xdr:spPr>
        <a:xfrm>
          <a:off x="863111" y="96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119354</xdr:rowOff>
    </xdr:from>
    <xdr:to>
      <xdr:col>24</xdr:col>
      <xdr:colOff>63500</xdr:colOff>
      <xdr:row>78</xdr:row>
      <xdr:rowOff>135128</xdr:rowOff>
    </xdr:to>
    <xdr:cxnSp macro="">
      <xdr:nvCxnSpPr>
        <xdr:cNvPr id="178" name="直線コネクタ 177"/>
        <xdr:cNvCxnSpPr/>
      </xdr:nvCxnSpPr>
      <xdr:spPr>
        <a:xfrm flipV="1">
          <a:off x="3797300" y="13492454"/>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134632</xdr:rowOff>
    </xdr:from>
    <xdr:to>
      <xdr:col>19</xdr:col>
      <xdr:colOff>177800</xdr:colOff>
      <xdr:row>78</xdr:row>
      <xdr:rowOff>135128</xdr:rowOff>
    </xdr:to>
    <xdr:cxnSp macro="">
      <xdr:nvCxnSpPr>
        <xdr:cNvPr id="181" name="直線コネクタ 180"/>
        <xdr:cNvCxnSpPr/>
      </xdr:nvCxnSpPr>
      <xdr:spPr>
        <a:xfrm>
          <a:off x="2908300" y="1350773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134632</xdr:rowOff>
    </xdr:from>
    <xdr:to>
      <xdr:col>15</xdr:col>
      <xdr:colOff>50800</xdr:colOff>
      <xdr:row>78</xdr:row>
      <xdr:rowOff>137909</xdr:rowOff>
    </xdr:to>
    <xdr:cxnSp macro="">
      <xdr:nvCxnSpPr>
        <xdr:cNvPr id="184" name="直線コネクタ 183"/>
        <xdr:cNvCxnSpPr/>
      </xdr:nvCxnSpPr>
      <xdr:spPr>
        <a:xfrm flipV="1">
          <a:off x="2019300" y="1350773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120726</xdr:rowOff>
    </xdr:from>
    <xdr:to>
      <xdr:col>10</xdr:col>
      <xdr:colOff>114300</xdr:colOff>
      <xdr:row>78</xdr:row>
      <xdr:rowOff>137909</xdr:rowOff>
    </xdr:to>
    <xdr:cxnSp macro="">
      <xdr:nvCxnSpPr>
        <xdr:cNvPr id="187" name="直線コネクタ 186"/>
        <xdr:cNvCxnSpPr/>
      </xdr:nvCxnSpPr>
      <xdr:spPr>
        <a:xfrm>
          <a:off x="1130300" y="13493826"/>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68554</xdr:rowOff>
    </xdr:from>
    <xdr:to>
      <xdr:col>24</xdr:col>
      <xdr:colOff>114300</xdr:colOff>
      <xdr:row>78</xdr:row>
      <xdr:rowOff>170154</xdr:rowOff>
    </xdr:to>
    <xdr:sp macro="" textlink="">
      <xdr:nvSpPr>
        <xdr:cNvPr id="197" name="楕円 196"/>
        <xdr:cNvSpPr/>
      </xdr:nvSpPr>
      <xdr:spPr>
        <a:xfrm>
          <a:off x="45847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154931</xdr:rowOff>
    </xdr:from>
    <xdr:ext cx="469744" cy="259045"/>
    <xdr:sp macro="" textlink="">
      <xdr:nvSpPr>
        <xdr:cNvPr id="198" name="維持補修費該当値テキスト"/>
        <xdr:cNvSpPr txBox="1"/>
      </xdr:nvSpPr>
      <xdr:spPr>
        <a:xfrm>
          <a:off x="4686300" y="133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84328</xdr:rowOff>
    </xdr:from>
    <xdr:to>
      <xdr:col>20</xdr:col>
      <xdr:colOff>38100</xdr:colOff>
      <xdr:row>79</xdr:row>
      <xdr:rowOff>14478</xdr:rowOff>
    </xdr:to>
    <xdr:sp macro="" textlink="">
      <xdr:nvSpPr>
        <xdr:cNvPr id="199" name="楕円 198"/>
        <xdr:cNvSpPr/>
      </xdr:nvSpPr>
      <xdr:spPr>
        <a:xfrm>
          <a:off x="3746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5605</xdr:rowOff>
    </xdr:from>
    <xdr:ext cx="469744" cy="259045"/>
    <xdr:sp macro="" textlink="">
      <xdr:nvSpPr>
        <xdr:cNvPr id="200" name="テキスト ボックス 199"/>
        <xdr:cNvSpPr txBox="1"/>
      </xdr:nvSpPr>
      <xdr:spPr>
        <a:xfrm>
          <a:off x="3562428" y="1355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83832</xdr:rowOff>
    </xdr:from>
    <xdr:to>
      <xdr:col>15</xdr:col>
      <xdr:colOff>101600</xdr:colOff>
      <xdr:row>79</xdr:row>
      <xdr:rowOff>13982</xdr:rowOff>
    </xdr:to>
    <xdr:sp macro="" textlink="">
      <xdr:nvSpPr>
        <xdr:cNvPr id="201" name="楕円 200"/>
        <xdr:cNvSpPr/>
      </xdr:nvSpPr>
      <xdr:spPr>
        <a:xfrm>
          <a:off x="2857500" y="134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5109</xdr:rowOff>
    </xdr:from>
    <xdr:ext cx="469744" cy="259045"/>
    <xdr:sp macro="" textlink="">
      <xdr:nvSpPr>
        <xdr:cNvPr id="202" name="テキスト ボックス 201"/>
        <xdr:cNvSpPr txBox="1"/>
      </xdr:nvSpPr>
      <xdr:spPr>
        <a:xfrm>
          <a:off x="2673428" y="1354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87109</xdr:rowOff>
    </xdr:from>
    <xdr:to>
      <xdr:col>10</xdr:col>
      <xdr:colOff>165100</xdr:colOff>
      <xdr:row>79</xdr:row>
      <xdr:rowOff>17259</xdr:rowOff>
    </xdr:to>
    <xdr:sp macro="" textlink="">
      <xdr:nvSpPr>
        <xdr:cNvPr id="203" name="楕円 202"/>
        <xdr:cNvSpPr/>
      </xdr:nvSpPr>
      <xdr:spPr>
        <a:xfrm>
          <a:off x="1968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8386</xdr:rowOff>
    </xdr:from>
    <xdr:ext cx="469744" cy="259045"/>
    <xdr:sp macro="" textlink="">
      <xdr:nvSpPr>
        <xdr:cNvPr id="204" name="テキスト ボックス 203"/>
        <xdr:cNvSpPr txBox="1"/>
      </xdr:nvSpPr>
      <xdr:spPr>
        <a:xfrm>
          <a:off x="1784428" y="135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69926</xdr:rowOff>
    </xdr:from>
    <xdr:to>
      <xdr:col>6</xdr:col>
      <xdr:colOff>38100</xdr:colOff>
      <xdr:row>79</xdr:row>
      <xdr:rowOff>76</xdr:rowOff>
    </xdr:to>
    <xdr:sp macro="" textlink="">
      <xdr:nvSpPr>
        <xdr:cNvPr id="205" name="楕円 204"/>
        <xdr:cNvSpPr/>
      </xdr:nvSpPr>
      <xdr:spPr>
        <a:xfrm>
          <a:off x="1079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162653</xdr:rowOff>
    </xdr:from>
    <xdr:ext cx="469744" cy="259045"/>
    <xdr:sp macro="" textlink="">
      <xdr:nvSpPr>
        <xdr:cNvPr id="206" name="テキスト ボックス 205"/>
        <xdr:cNvSpPr txBox="1"/>
      </xdr:nvSpPr>
      <xdr:spPr>
        <a:xfrm>
          <a:off x="895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126039</xdr:rowOff>
    </xdr:from>
    <xdr:to>
      <xdr:col>24</xdr:col>
      <xdr:colOff>63500</xdr:colOff>
      <xdr:row>93</xdr:row>
      <xdr:rowOff>140929</xdr:rowOff>
    </xdr:to>
    <xdr:cxnSp macro="">
      <xdr:nvCxnSpPr>
        <xdr:cNvPr id="238" name="直線コネクタ 237"/>
        <xdr:cNvCxnSpPr/>
      </xdr:nvCxnSpPr>
      <xdr:spPr>
        <a:xfrm>
          <a:off x="3797300" y="15899439"/>
          <a:ext cx="838200" cy="18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126039</xdr:rowOff>
    </xdr:from>
    <xdr:to>
      <xdr:col>19</xdr:col>
      <xdr:colOff>177800</xdr:colOff>
      <xdr:row>94</xdr:row>
      <xdr:rowOff>82910</xdr:rowOff>
    </xdr:to>
    <xdr:cxnSp macro="">
      <xdr:nvCxnSpPr>
        <xdr:cNvPr id="241" name="直線コネクタ 240"/>
        <xdr:cNvCxnSpPr/>
      </xdr:nvCxnSpPr>
      <xdr:spPr>
        <a:xfrm flipV="1">
          <a:off x="2908300" y="15899439"/>
          <a:ext cx="889000" cy="2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82910</xdr:rowOff>
    </xdr:from>
    <xdr:to>
      <xdr:col>15</xdr:col>
      <xdr:colOff>50800</xdr:colOff>
      <xdr:row>94</xdr:row>
      <xdr:rowOff>102504</xdr:rowOff>
    </xdr:to>
    <xdr:cxnSp macro="">
      <xdr:nvCxnSpPr>
        <xdr:cNvPr id="244" name="直線コネクタ 243"/>
        <xdr:cNvCxnSpPr/>
      </xdr:nvCxnSpPr>
      <xdr:spPr>
        <a:xfrm flipV="1">
          <a:off x="2019300" y="161992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102504</xdr:rowOff>
    </xdr:from>
    <xdr:to>
      <xdr:col>10</xdr:col>
      <xdr:colOff>114300</xdr:colOff>
      <xdr:row>94</xdr:row>
      <xdr:rowOff>162745</xdr:rowOff>
    </xdr:to>
    <xdr:cxnSp macro="">
      <xdr:nvCxnSpPr>
        <xdr:cNvPr id="247" name="直線コネクタ 246"/>
        <xdr:cNvCxnSpPr/>
      </xdr:nvCxnSpPr>
      <xdr:spPr>
        <a:xfrm flipV="1">
          <a:off x="1130300" y="16218804"/>
          <a:ext cx="889000" cy="6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90129</xdr:rowOff>
    </xdr:from>
    <xdr:to>
      <xdr:col>24</xdr:col>
      <xdr:colOff>114300</xdr:colOff>
      <xdr:row>94</xdr:row>
      <xdr:rowOff>20279</xdr:rowOff>
    </xdr:to>
    <xdr:sp macro="" textlink="">
      <xdr:nvSpPr>
        <xdr:cNvPr id="257" name="楕円 256"/>
        <xdr:cNvSpPr/>
      </xdr:nvSpPr>
      <xdr:spPr>
        <a:xfrm>
          <a:off x="4584700" y="160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113006</xdr:rowOff>
    </xdr:from>
    <xdr:ext cx="599010" cy="259045"/>
    <xdr:sp macro="" textlink="">
      <xdr:nvSpPr>
        <xdr:cNvPr id="258" name="扶助費該当値テキスト"/>
        <xdr:cNvSpPr txBox="1"/>
      </xdr:nvSpPr>
      <xdr:spPr>
        <a:xfrm>
          <a:off x="4686300" y="1588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75239</xdr:rowOff>
    </xdr:from>
    <xdr:to>
      <xdr:col>20</xdr:col>
      <xdr:colOff>38100</xdr:colOff>
      <xdr:row>93</xdr:row>
      <xdr:rowOff>5389</xdr:rowOff>
    </xdr:to>
    <xdr:sp macro="" textlink="">
      <xdr:nvSpPr>
        <xdr:cNvPr id="259" name="楕円 258"/>
        <xdr:cNvSpPr/>
      </xdr:nvSpPr>
      <xdr:spPr>
        <a:xfrm>
          <a:off x="3746500" y="158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21916</xdr:rowOff>
    </xdr:from>
    <xdr:ext cx="599010" cy="259045"/>
    <xdr:sp macro="" textlink="">
      <xdr:nvSpPr>
        <xdr:cNvPr id="260" name="テキスト ボックス 259"/>
        <xdr:cNvSpPr txBox="1"/>
      </xdr:nvSpPr>
      <xdr:spPr>
        <a:xfrm>
          <a:off x="3497795" y="1562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32110</xdr:rowOff>
    </xdr:from>
    <xdr:to>
      <xdr:col>15</xdr:col>
      <xdr:colOff>101600</xdr:colOff>
      <xdr:row>94</xdr:row>
      <xdr:rowOff>133710</xdr:rowOff>
    </xdr:to>
    <xdr:sp macro="" textlink="">
      <xdr:nvSpPr>
        <xdr:cNvPr id="261" name="楕円 260"/>
        <xdr:cNvSpPr/>
      </xdr:nvSpPr>
      <xdr:spPr>
        <a:xfrm>
          <a:off x="2857500" y="16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150237</xdr:rowOff>
    </xdr:from>
    <xdr:ext cx="599010" cy="259045"/>
    <xdr:sp macro="" textlink="">
      <xdr:nvSpPr>
        <xdr:cNvPr id="262" name="テキスト ボックス 261"/>
        <xdr:cNvSpPr txBox="1"/>
      </xdr:nvSpPr>
      <xdr:spPr>
        <a:xfrm>
          <a:off x="2608795" y="159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51704</xdr:rowOff>
    </xdr:from>
    <xdr:to>
      <xdr:col>10</xdr:col>
      <xdr:colOff>165100</xdr:colOff>
      <xdr:row>94</xdr:row>
      <xdr:rowOff>153304</xdr:rowOff>
    </xdr:to>
    <xdr:sp macro="" textlink="">
      <xdr:nvSpPr>
        <xdr:cNvPr id="263" name="楕円 262"/>
        <xdr:cNvSpPr/>
      </xdr:nvSpPr>
      <xdr:spPr>
        <a:xfrm>
          <a:off x="1968500" y="161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169831</xdr:rowOff>
    </xdr:from>
    <xdr:ext cx="599010" cy="259045"/>
    <xdr:sp macro="" textlink="">
      <xdr:nvSpPr>
        <xdr:cNvPr id="264" name="テキスト ボックス 263"/>
        <xdr:cNvSpPr txBox="1"/>
      </xdr:nvSpPr>
      <xdr:spPr>
        <a:xfrm>
          <a:off x="1719795" y="1594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111945</xdr:rowOff>
    </xdr:from>
    <xdr:to>
      <xdr:col>6</xdr:col>
      <xdr:colOff>38100</xdr:colOff>
      <xdr:row>95</xdr:row>
      <xdr:rowOff>42095</xdr:rowOff>
    </xdr:to>
    <xdr:sp macro="" textlink="">
      <xdr:nvSpPr>
        <xdr:cNvPr id="265" name="楕円 264"/>
        <xdr:cNvSpPr/>
      </xdr:nvSpPr>
      <xdr:spPr>
        <a:xfrm>
          <a:off x="1079500" y="162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58622</xdr:rowOff>
    </xdr:from>
    <xdr:ext cx="599010" cy="259045"/>
    <xdr:sp macro="" textlink="">
      <xdr:nvSpPr>
        <xdr:cNvPr id="266" name="テキスト ボックス 265"/>
        <xdr:cNvSpPr txBox="1"/>
      </xdr:nvSpPr>
      <xdr:spPr>
        <a:xfrm>
          <a:off x="830795" y="160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152362</xdr:rowOff>
    </xdr:from>
    <xdr:to>
      <xdr:col>55</xdr:col>
      <xdr:colOff>0</xdr:colOff>
      <xdr:row>37</xdr:row>
      <xdr:rowOff>99263</xdr:rowOff>
    </xdr:to>
    <xdr:cxnSp macro="">
      <xdr:nvCxnSpPr>
        <xdr:cNvPr id="296" name="直線コネクタ 295"/>
        <xdr:cNvCxnSpPr/>
      </xdr:nvCxnSpPr>
      <xdr:spPr>
        <a:xfrm flipV="1">
          <a:off x="9639300" y="6324562"/>
          <a:ext cx="8382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149581</xdr:rowOff>
    </xdr:from>
    <xdr:to>
      <xdr:col>50</xdr:col>
      <xdr:colOff>114300</xdr:colOff>
      <xdr:row>37</xdr:row>
      <xdr:rowOff>99263</xdr:rowOff>
    </xdr:to>
    <xdr:cxnSp macro="">
      <xdr:nvCxnSpPr>
        <xdr:cNvPr id="299" name="直線コネクタ 298"/>
        <xdr:cNvCxnSpPr/>
      </xdr:nvCxnSpPr>
      <xdr:spPr>
        <a:xfrm>
          <a:off x="8750300" y="5121631"/>
          <a:ext cx="889000" cy="13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149581</xdr:rowOff>
    </xdr:from>
    <xdr:to>
      <xdr:col>45</xdr:col>
      <xdr:colOff>177800</xdr:colOff>
      <xdr:row>37</xdr:row>
      <xdr:rowOff>148476</xdr:rowOff>
    </xdr:to>
    <xdr:cxnSp macro="">
      <xdr:nvCxnSpPr>
        <xdr:cNvPr id="302" name="直線コネクタ 301"/>
        <xdr:cNvCxnSpPr/>
      </xdr:nvCxnSpPr>
      <xdr:spPr>
        <a:xfrm flipV="1">
          <a:off x="7861300" y="5121631"/>
          <a:ext cx="889000" cy="137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148476</xdr:rowOff>
    </xdr:from>
    <xdr:to>
      <xdr:col>41</xdr:col>
      <xdr:colOff>50800</xdr:colOff>
      <xdr:row>38</xdr:row>
      <xdr:rowOff>4394</xdr:rowOff>
    </xdr:to>
    <xdr:cxnSp macro="">
      <xdr:nvCxnSpPr>
        <xdr:cNvPr id="305" name="直線コネクタ 304"/>
        <xdr:cNvCxnSpPr/>
      </xdr:nvCxnSpPr>
      <xdr:spPr>
        <a:xfrm flipV="1">
          <a:off x="6972300" y="6492126"/>
          <a:ext cx="8890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101562</xdr:rowOff>
    </xdr:from>
    <xdr:to>
      <xdr:col>55</xdr:col>
      <xdr:colOff>50800</xdr:colOff>
      <xdr:row>37</xdr:row>
      <xdr:rowOff>31712</xdr:rowOff>
    </xdr:to>
    <xdr:sp macro="" textlink="">
      <xdr:nvSpPr>
        <xdr:cNvPr id="315" name="楕円 314"/>
        <xdr:cNvSpPr/>
      </xdr:nvSpPr>
      <xdr:spPr>
        <a:xfrm>
          <a:off x="10426700" y="62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124439</xdr:rowOff>
    </xdr:from>
    <xdr:ext cx="534377" cy="259045"/>
    <xdr:sp macro="" textlink="">
      <xdr:nvSpPr>
        <xdr:cNvPr id="316" name="補助費等該当値テキスト"/>
        <xdr:cNvSpPr txBox="1"/>
      </xdr:nvSpPr>
      <xdr:spPr>
        <a:xfrm>
          <a:off x="10528300" y="61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48463</xdr:rowOff>
    </xdr:from>
    <xdr:to>
      <xdr:col>50</xdr:col>
      <xdr:colOff>165100</xdr:colOff>
      <xdr:row>37</xdr:row>
      <xdr:rowOff>150063</xdr:rowOff>
    </xdr:to>
    <xdr:sp macro="" textlink="">
      <xdr:nvSpPr>
        <xdr:cNvPr id="317" name="楕円 316"/>
        <xdr:cNvSpPr/>
      </xdr:nvSpPr>
      <xdr:spPr>
        <a:xfrm>
          <a:off x="9588500" y="63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166590</xdr:rowOff>
    </xdr:from>
    <xdr:ext cx="534377" cy="259045"/>
    <xdr:sp macro="" textlink="">
      <xdr:nvSpPr>
        <xdr:cNvPr id="318" name="テキスト ボックス 317"/>
        <xdr:cNvSpPr txBox="1"/>
      </xdr:nvSpPr>
      <xdr:spPr>
        <a:xfrm>
          <a:off x="9372111" y="61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98781</xdr:rowOff>
    </xdr:from>
    <xdr:to>
      <xdr:col>46</xdr:col>
      <xdr:colOff>38100</xdr:colOff>
      <xdr:row>30</xdr:row>
      <xdr:rowOff>28931</xdr:rowOff>
    </xdr:to>
    <xdr:sp macro="" textlink="">
      <xdr:nvSpPr>
        <xdr:cNvPr id="319" name="楕円 318"/>
        <xdr:cNvSpPr/>
      </xdr:nvSpPr>
      <xdr:spPr>
        <a:xfrm>
          <a:off x="8699500" y="50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45458</xdr:rowOff>
    </xdr:from>
    <xdr:ext cx="599010" cy="259045"/>
    <xdr:sp macro="" textlink="">
      <xdr:nvSpPr>
        <xdr:cNvPr id="320" name="テキスト ボックス 319"/>
        <xdr:cNvSpPr txBox="1"/>
      </xdr:nvSpPr>
      <xdr:spPr>
        <a:xfrm>
          <a:off x="8450795" y="484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97676</xdr:rowOff>
    </xdr:from>
    <xdr:to>
      <xdr:col>41</xdr:col>
      <xdr:colOff>101600</xdr:colOff>
      <xdr:row>38</xdr:row>
      <xdr:rowOff>27826</xdr:rowOff>
    </xdr:to>
    <xdr:sp macro="" textlink="">
      <xdr:nvSpPr>
        <xdr:cNvPr id="321" name="楕円 320"/>
        <xdr:cNvSpPr/>
      </xdr:nvSpPr>
      <xdr:spPr>
        <a:xfrm>
          <a:off x="7810500" y="64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44353</xdr:rowOff>
    </xdr:from>
    <xdr:ext cx="534377" cy="259045"/>
    <xdr:sp macro="" textlink="">
      <xdr:nvSpPr>
        <xdr:cNvPr id="322" name="テキスト ボックス 321"/>
        <xdr:cNvSpPr txBox="1"/>
      </xdr:nvSpPr>
      <xdr:spPr>
        <a:xfrm>
          <a:off x="7594111" y="62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125044</xdr:rowOff>
    </xdr:from>
    <xdr:to>
      <xdr:col>36</xdr:col>
      <xdr:colOff>165100</xdr:colOff>
      <xdr:row>38</xdr:row>
      <xdr:rowOff>55194</xdr:rowOff>
    </xdr:to>
    <xdr:sp macro="" textlink="">
      <xdr:nvSpPr>
        <xdr:cNvPr id="323" name="楕円 322"/>
        <xdr:cNvSpPr/>
      </xdr:nvSpPr>
      <xdr:spPr>
        <a:xfrm>
          <a:off x="6921500" y="64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71721</xdr:rowOff>
    </xdr:from>
    <xdr:ext cx="534377" cy="259045"/>
    <xdr:sp macro="" textlink="">
      <xdr:nvSpPr>
        <xdr:cNvPr id="324" name="テキスト ボックス 323"/>
        <xdr:cNvSpPr txBox="1"/>
      </xdr:nvSpPr>
      <xdr:spPr>
        <a:xfrm>
          <a:off x="6705111" y="62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126266</xdr:rowOff>
    </xdr:from>
    <xdr:to>
      <xdr:col>55</xdr:col>
      <xdr:colOff>0</xdr:colOff>
      <xdr:row>57</xdr:row>
      <xdr:rowOff>151085</xdr:rowOff>
    </xdr:to>
    <xdr:cxnSp macro="">
      <xdr:nvCxnSpPr>
        <xdr:cNvPr id="353" name="直線コネクタ 352"/>
        <xdr:cNvCxnSpPr/>
      </xdr:nvCxnSpPr>
      <xdr:spPr>
        <a:xfrm flipV="1">
          <a:off x="9639300" y="9898916"/>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151085</xdr:rowOff>
    </xdr:from>
    <xdr:to>
      <xdr:col>50</xdr:col>
      <xdr:colOff>114300</xdr:colOff>
      <xdr:row>58</xdr:row>
      <xdr:rowOff>61130</xdr:rowOff>
    </xdr:to>
    <xdr:cxnSp macro="">
      <xdr:nvCxnSpPr>
        <xdr:cNvPr id="356" name="直線コネクタ 355"/>
        <xdr:cNvCxnSpPr/>
      </xdr:nvCxnSpPr>
      <xdr:spPr>
        <a:xfrm flipV="1">
          <a:off x="8750300" y="9923735"/>
          <a:ext cx="8890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49609</xdr:rowOff>
    </xdr:from>
    <xdr:to>
      <xdr:col>45</xdr:col>
      <xdr:colOff>177800</xdr:colOff>
      <xdr:row>58</xdr:row>
      <xdr:rowOff>61130</xdr:rowOff>
    </xdr:to>
    <xdr:cxnSp macro="">
      <xdr:nvCxnSpPr>
        <xdr:cNvPr id="359" name="直線コネクタ 358"/>
        <xdr:cNvCxnSpPr/>
      </xdr:nvCxnSpPr>
      <xdr:spPr>
        <a:xfrm>
          <a:off x="7861300" y="9822259"/>
          <a:ext cx="889000" cy="18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49609</xdr:rowOff>
    </xdr:from>
    <xdr:to>
      <xdr:col>41</xdr:col>
      <xdr:colOff>50800</xdr:colOff>
      <xdr:row>57</xdr:row>
      <xdr:rowOff>86634</xdr:rowOff>
    </xdr:to>
    <xdr:cxnSp macro="">
      <xdr:nvCxnSpPr>
        <xdr:cNvPr id="362" name="直線コネクタ 361"/>
        <xdr:cNvCxnSpPr/>
      </xdr:nvCxnSpPr>
      <xdr:spPr>
        <a:xfrm flipV="1">
          <a:off x="6972300" y="9822259"/>
          <a:ext cx="8890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75466</xdr:rowOff>
    </xdr:from>
    <xdr:to>
      <xdr:col>55</xdr:col>
      <xdr:colOff>50800</xdr:colOff>
      <xdr:row>58</xdr:row>
      <xdr:rowOff>5616</xdr:rowOff>
    </xdr:to>
    <xdr:sp macro="" textlink="">
      <xdr:nvSpPr>
        <xdr:cNvPr id="372" name="楕円 371"/>
        <xdr:cNvSpPr/>
      </xdr:nvSpPr>
      <xdr:spPr>
        <a:xfrm>
          <a:off x="10426700" y="98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53893</xdr:rowOff>
    </xdr:from>
    <xdr:ext cx="534377" cy="259045"/>
    <xdr:sp macro="" textlink="">
      <xdr:nvSpPr>
        <xdr:cNvPr id="373" name="普通建設事業費該当値テキスト"/>
        <xdr:cNvSpPr txBox="1"/>
      </xdr:nvSpPr>
      <xdr:spPr>
        <a:xfrm>
          <a:off x="10528300" y="98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100285</xdr:rowOff>
    </xdr:from>
    <xdr:to>
      <xdr:col>50</xdr:col>
      <xdr:colOff>165100</xdr:colOff>
      <xdr:row>58</xdr:row>
      <xdr:rowOff>30435</xdr:rowOff>
    </xdr:to>
    <xdr:sp macro="" textlink="">
      <xdr:nvSpPr>
        <xdr:cNvPr id="374" name="楕円 373"/>
        <xdr:cNvSpPr/>
      </xdr:nvSpPr>
      <xdr:spPr>
        <a:xfrm>
          <a:off x="9588500" y="98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21562</xdr:rowOff>
    </xdr:from>
    <xdr:ext cx="534377" cy="259045"/>
    <xdr:sp macro="" textlink="">
      <xdr:nvSpPr>
        <xdr:cNvPr id="375" name="テキスト ボックス 374"/>
        <xdr:cNvSpPr txBox="1"/>
      </xdr:nvSpPr>
      <xdr:spPr>
        <a:xfrm>
          <a:off x="9372111" y="99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10330</xdr:rowOff>
    </xdr:from>
    <xdr:to>
      <xdr:col>46</xdr:col>
      <xdr:colOff>38100</xdr:colOff>
      <xdr:row>58</xdr:row>
      <xdr:rowOff>111930</xdr:rowOff>
    </xdr:to>
    <xdr:sp macro="" textlink="">
      <xdr:nvSpPr>
        <xdr:cNvPr id="376" name="楕円 375"/>
        <xdr:cNvSpPr/>
      </xdr:nvSpPr>
      <xdr:spPr>
        <a:xfrm>
          <a:off x="8699500" y="99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103057</xdr:rowOff>
    </xdr:from>
    <xdr:ext cx="534377" cy="259045"/>
    <xdr:sp macro="" textlink="">
      <xdr:nvSpPr>
        <xdr:cNvPr id="377" name="テキスト ボックス 376"/>
        <xdr:cNvSpPr txBox="1"/>
      </xdr:nvSpPr>
      <xdr:spPr>
        <a:xfrm>
          <a:off x="8483111" y="100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170259</xdr:rowOff>
    </xdr:from>
    <xdr:to>
      <xdr:col>41</xdr:col>
      <xdr:colOff>101600</xdr:colOff>
      <xdr:row>57</xdr:row>
      <xdr:rowOff>100409</xdr:rowOff>
    </xdr:to>
    <xdr:sp macro="" textlink="">
      <xdr:nvSpPr>
        <xdr:cNvPr id="378" name="楕円 377"/>
        <xdr:cNvSpPr/>
      </xdr:nvSpPr>
      <xdr:spPr>
        <a:xfrm>
          <a:off x="7810500" y="97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91536</xdr:rowOff>
    </xdr:from>
    <xdr:ext cx="534377" cy="259045"/>
    <xdr:sp macro="" textlink="">
      <xdr:nvSpPr>
        <xdr:cNvPr id="379" name="テキスト ボックス 378"/>
        <xdr:cNvSpPr txBox="1"/>
      </xdr:nvSpPr>
      <xdr:spPr>
        <a:xfrm>
          <a:off x="7594111" y="98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35834</xdr:rowOff>
    </xdr:from>
    <xdr:to>
      <xdr:col>36</xdr:col>
      <xdr:colOff>165100</xdr:colOff>
      <xdr:row>57</xdr:row>
      <xdr:rowOff>137434</xdr:rowOff>
    </xdr:to>
    <xdr:sp macro="" textlink="">
      <xdr:nvSpPr>
        <xdr:cNvPr id="380" name="楕円 379"/>
        <xdr:cNvSpPr/>
      </xdr:nvSpPr>
      <xdr:spPr>
        <a:xfrm>
          <a:off x="6921500" y="98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128561</xdr:rowOff>
    </xdr:from>
    <xdr:ext cx="534377" cy="259045"/>
    <xdr:sp macro="" textlink="">
      <xdr:nvSpPr>
        <xdr:cNvPr id="381" name="テキスト ボックス 380"/>
        <xdr:cNvSpPr txBox="1"/>
      </xdr:nvSpPr>
      <xdr:spPr>
        <a:xfrm>
          <a:off x="6705111" y="99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30302</xdr:rowOff>
    </xdr:from>
    <xdr:to>
      <xdr:col>55</xdr:col>
      <xdr:colOff>0</xdr:colOff>
      <xdr:row>79</xdr:row>
      <xdr:rowOff>40666</xdr:rowOff>
    </xdr:to>
    <xdr:cxnSp macro="">
      <xdr:nvCxnSpPr>
        <xdr:cNvPr id="410" name="直線コネクタ 409"/>
        <xdr:cNvCxnSpPr/>
      </xdr:nvCxnSpPr>
      <xdr:spPr>
        <a:xfrm>
          <a:off x="9639300" y="13574852"/>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30302</xdr:rowOff>
    </xdr:from>
    <xdr:to>
      <xdr:col>50</xdr:col>
      <xdr:colOff>114300</xdr:colOff>
      <xdr:row>79</xdr:row>
      <xdr:rowOff>42887</xdr:rowOff>
    </xdr:to>
    <xdr:cxnSp macro="">
      <xdr:nvCxnSpPr>
        <xdr:cNvPr id="413" name="直線コネクタ 412"/>
        <xdr:cNvCxnSpPr/>
      </xdr:nvCxnSpPr>
      <xdr:spPr>
        <a:xfrm flipV="1">
          <a:off x="8750300" y="13574852"/>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105587</xdr:rowOff>
    </xdr:from>
    <xdr:to>
      <xdr:col>45</xdr:col>
      <xdr:colOff>177800</xdr:colOff>
      <xdr:row>79</xdr:row>
      <xdr:rowOff>42887</xdr:rowOff>
    </xdr:to>
    <xdr:cxnSp macro="">
      <xdr:nvCxnSpPr>
        <xdr:cNvPr id="416" name="直線コネクタ 415"/>
        <xdr:cNvCxnSpPr/>
      </xdr:nvCxnSpPr>
      <xdr:spPr>
        <a:xfrm>
          <a:off x="7861300" y="13478687"/>
          <a:ext cx="889000" cy="1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105587</xdr:rowOff>
    </xdr:from>
    <xdr:to>
      <xdr:col>41</xdr:col>
      <xdr:colOff>50800</xdr:colOff>
      <xdr:row>79</xdr:row>
      <xdr:rowOff>19977</xdr:rowOff>
    </xdr:to>
    <xdr:cxnSp macro="">
      <xdr:nvCxnSpPr>
        <xdr:cNvPr id="419" name="直線コネクタ 418"/>
        <xdr:cNvCxnSpPr/>
      </xdr:nvCxnSpPr>
      <xdr:spPr>
        <a:xfrm flipV="1">
          <a:off x="6972300" y="13478687"/>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161316</xdr:rowOff>
    </xdr:from>
    <xdr:to>
      <xdr:col>55</xdr:col>
      <xdr:colOff>50800</xdr:colOff>
      <xdr:row>79</xdr:row>
      <xdr:rowOff>91466</xdr:rowOff>
    </xdr:to>
    <xdr:sp macro="" textlink="">
      <xdr:nvSpPr>
        <xdr:cNvPr id="429" name="楕円 428"/>
        <xdr:cNvSpPr/>
      </xdr:nvSpPr>
      <xdr:spPr>
        <a:xfrm>
          <a:off x="10426700" y="135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76243</xdr:rowOff>
    </xdr:from>
    <xdr:ext cx="378565" cy="259045"/>
    <xdr:sp macro="" textlink="">
      <xdr:nvSpPr>
        <xdr:cNvPr id="430" name="普通建設事業費 （ うち新規整備　）該当値テキスト"/>
        <xdr:cNvSpPr txBox="1"/>
      </xdr:nvSpPr>
      <xdr:spPr>
        <a:xfrm>
          <a:off x="10528300" y="134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150952</xdr:rowOff>
    </xdr:from>
    <xdr:to>
      <xdr:col>50</xdr:col>
      <xdr:colOff>165100</xdr:colOff>
      <xdr:row>79</xdr:row>
      <xdr:rowOff>81102</xdr:rowOff>
    </xdr:to>
    <xdr:sp macro="" textlink="">
      <xdr:nvSpPr>
        <xdr:cNvPr id="431" name="楕円 430"/>
        <xdr:cNvSpPr/>
      </xdr:nvSpPr>
      <xdr:spPr>
        <a:xfrm>
          <a:off x="9588500" y="135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72229</xdr:rowOff>
    </xdr:from>
    <xdr:ext cx="469744" cy="259045"/>
    <xdr:sp macro="" textlink="">
      <xdr:nvSpPr>
        <xdr:cNvPr id="432" name="テキスト ボックス 431"/>
        <xdr:cNvSpPr txBox="1"/>
      </xdr:nvSpPr>
      <xdr:spPr>
        <a:xfrm>
          <a:off x="9404428" y="136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163537</xdr:rowOff>
    </xdr:from>
    <xdr:to>
      <xdr:col>46</xdr:col>
      <xdr:colOff>38100</xdr:colOff>
      <xdr:row>79</xdr:row>
      <xdr:rowOff>93687</xdr:rowOff>
    </xdr:to>
    <xdr:sp macro="" textlink="">
      <xdr:nvSpPr>
        <xdr:cNvPr id="433" name="楕円 432"/>
        <xdr:cNvSpPr/>
      </xdr:nvSpPr>
      <xdr:spPr>
        <a:xfrm>
          <a:off x="8699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84814</xdr:rowOff>
    </xdr:from>
    <xdr:ext cx="378565" cy="259045"/>
    <xdr:sp macro="" textlink="">
      <xdr:nvSpPr>
        <xdr:cNvPr id="434" name="テキスト ボックス 433"/>
        <xdr:cNvSpPr txBox="1"/>
      </xdr:nvSpPr>
      <xdr:spPr>
        <a:xfrm>
          <a:off x="8561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54787</xdr:rowOff>
    </xdr:from>
    <xdr:to>
      <xdr:col>41</xdr:col>
      <xdr:colOff>101600</xdr:colOff>
      <xdr:row>78</xdr:row>
      <xdr:rowOff>156387</xdr:rowOff>
    </xdr:to>
    <xdr:sp macro="" textlink="">
      <xdr:nvSpPr>
        <xdr:cNvPr id="435" name="楕円 434"/>
        <xdr:cNvSpPr/>
      </xdr:nvSpPr>
      <xdr:spPr>
        <a:xfrm>
          <a:off x="7810500" y="134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147514</xdr:rowOff>
    </xdr:from>
    <xdr:ext cx="469744" cy="259045"/>
    <xdr:sp macro="" textlink="">
      <xdr:nvSpPr>
        <xdr:cNvPr id="436" name="テキスト ボックス 435"/>
        <xdr:cNvSpPr txBox="1"/>
      </xdr:nvSpPr>
      <xdr:spPr>
        <a:xfrm>
          <a:off x="7626428" y="135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140627</xdr:rowOff>
    </xdr:from>
    <xdr:to>
      <xdr:col>36</xdr:col>
      <xdr:colOff>165100</xdr:colOff>
      <xdr:row>79</xdr:row>
      <xdr:rowOff>70777</xdr:rowOff>
    </xdr:to>
    <xdr:sp macro="" textlink="">
      <xdr:nvSpPr>
        <xdr:cNvPr id="437" name="楕円 436"/>
        <xdr:cNvSpPr/>
      </xdr:nvSpPr>
      <xdr:spPr>
        <a:xfrm>
          <a:off x="6921500" y="135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61904</xdr:rowOff>
    </xdr:from>
    <xdr:ext cx="469744" cy="259045"/>
    <xdr:sp macro="" textlink="">
      <xdr:nvSpPr>
        <xdr:cNvPr id="438" name="テキスト ボックス 437"/>
        <xdr:cNvSpPr txBox="1"/>
      </xdr:nvSpPr>
      <xdr:spPr>
        <a:xfrm>
          <a:off x="6737428" y="136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65354</xdr:rowOff>
    </xdr:from>
    <xdr:to>
      <xdr:col>55</xdr:col>
      <xdr:colOff>0</xdr:colOff>
      <xdr:row>98</xdr:row>
      <xdr:rowOff>14008</xdr:rowOff>
    </xdr:to>
    <xdr:cxnSp macro="">
      <xdr:nvCxnSpPr>
        <xdr:cNvPr id="467" name="直線コネクタ 466"/>
        <xdr:cNvCxnSpPr/>
      </xdr:nvCxnSpPr>
      <xdr:spPr>
        <a:xfrm flipV="1">
          <a:off x="9639300" y="16696004"/>
          <a:ext cx="838200" cy="1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7747</xdr:rowOff>
    </xdr:from>
    <xdr:to>
      <xdr:col>50</xdr:col>
      <xdr:colOff>114300</xdr:colOff>
      <xdr:row>98</xdr:row>
      <xdr:rowOff>14008</xdr:rowOff>
    </xdr:to>
    <xdr:cxnSp macro="">
      <xdr:nvCxnSpPr>
        <xdr:cNvPr id="470" name="直線コネクタ 469"/>
        <xdr:cNvCxnSpPr/>
      </xdr:nvCxnSpPr>
      <xdr:spPr>
        <a:xfrm>
          <a:off x="8750300" y="16809847"/>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5499</xdr:rowOff>
    </xdr:from>
    <xdr:to>
      <xdr:col>45</xdr:col>
      <xdr:colOff>177800</xdr:colOff>
      <xdr:row>98</xdr:row>
      <xdr:rowOff>7747</xdr:rowOff>
    </xdr:to>
    <xdr:cxnSp macro="">
      <xdr:nvCxnSpPr>
        <xdr:cNvPr id="473" name="直線コネクタ 472"/>
        <xdr:cNvCxnSpPr/>
      </xdr:nvCxnSpPr>
      <xdr:spPr>
        <a:xfrm>
          <a:off x="7861300" y="16636149"/>
          <a:ext cx="8890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5499</xdr:rowOff>
    </xdr:from>
    <xdr:to>
      <xdr:col>41</xdr:col>
      <xdr:colOff>50800</xdr:colOff>
      <xdr:row>97</xdr:row>
      <xdr:rowOff>88012</xdr:rowOff>
    </xdr:to>
    <xdr:cxnSp macro="">
      <xdr:nvCxnSpPr>
        <xdr:cNvPr id="476" name="直線コネクタ 475"/>
        <xdr:cNvCxnSpPr/>
      </xdr:nvCxnSpPr>
      <xdr:spPr>
        <a:xfrm flipV="1">
          <a:off x="6972300" y="16636149"/>
          <a:ext cx="8890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14554</xdr:rowOff>
    </xdr:from>
    <xdr:to>
      <xdr:col>55</xdr:col>
      <xdr:colOff>50800</xdr:colOff>
      <xdr:row>97</xdr:row>
      <xdr:rowOff>116154</xdr:rowOff>
    </xdr:to>
    <xdr:sp macro="" textlink="">
      <xdr:nvSpPr>
        <xdr:cNvPr id="486" name="楕円 485"/>
        <xdr:cNvSpPr/>
      </xdr:nvSpPr>
      <xdr:spPr>
        <a:xfrm>
          <a:off x="10426700" y="166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164431</xdr:rowOff>
    </xdr:from>
    <xdr:ext cx="534377" cy="259045"/>
    <xdr:sp macro="" textlink="">
      <xdr:nvSpPr>
        <xdr:cNvPr id="487" name="普通建設事業費 （ うち更新整備　）該当値テキスト"/>
        <xdr:cNvSpPr txBox="1"/>
      </xdr:nvSpPr>
      <xdr:spPr>
        <a:xfrm>
          <a:off x="10528300" y="166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134658</xdr:rowOff>
    </xdr:from>
    <xdr:to>
      <xdr:col>50</xdr:col>
      <xdr:colOff>165100</xdr:colOff>
      <xdr:row>98</xdr:row>
      <xdr:rowOff>64808</xdr:rowOff>
    </xdr:to>
    <xdr:sp macro="" textlink="">
      <xdr:nvSpPr>
        <xdr:cNvPr id="488" name="楕円 487"/>
        <xdr:cNvSpPr/>
      </xdr:nvSpPr>
      <xdr:spPr>
        <a:xfrm>
          <a:off x="9588500" y="167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55935</xdr:rowOff>
    </xdr:from>
    <xdr:ext cx="534377" cy="259045"/>
    <xdr:sp macro="" textlink="">
      <xdr:nvSpPr>
        <xdr:cNvPr id="489" name="テキスト ボックス 488"/>
        <xdr:cNvSpPr txBox="1"/>
      </xdr:nvSpPr>
      <xdr:spPr>
        <a:xfrm>
          <a:off x="9372111" y="168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128397</xdr:rowOff>
    </xdr:from>
    <xdr:to>
      <xdr:col>46</xdr:col>
      <xdr:colOff>38100</xdr:colOff>
      <xdr:row>98</xdr:row>
      <xdr:rowOff>58547</xdr:rowOff>
    </xdr:to>
    <xdr:sp macro="" textlink="">
      <xdr:nvSpPr>
        <xdr:cNvPr id="490" name="楕円 489"/>
        <xdr:cNvSpPr/>
      </xdr:nvSpPr>
      <xdr:spPr>
        <a:xfrm>
          <a:off x="8699500" y="167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49674</xdr:rowOff>
    </xdr:from>
    <xdr:ext cx="534377" cy="259045"/>
    <xdr:sp macro="" textlink="">
      <xdr:nvSpPr>
        <xdr:cNvPr id="491" name="テキスト ボックス 490"/>
        <xdr:cNvSpPr txBox="1"/>
      </xdr:nvSpPr>
      <xdr:spPr>
        <a:xfrm>
          <a:off x="8483111" y="168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126149</xdr:rowOff>
    </xdr:from>
    <xdr:to>
      <xdr:col>41</xdr:col>
      <xdr:colOff>101600</xdr:colOff>
      <xdr:row>97</xdr:row>
      <xdr:rowOff>56299</xdr:rowOff>
    </xdr:to>
    <xdr:sp macro="" textlink="">
      <xdr:nvSpPr>
        <xdr:cNvPr id="492" name="楕円 491"/>
        <xdr:cNvSpPr/>
      </xdr:nvSpPr>
      <xdr:spPr>
        <a:xfrm>
          <a:off x="7810500" y="165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72826</xdr:rowOff>
    </xdr:from>
    <xdr:ext cx="534377" cy="259045"/>
    <xdr:sp macro="" textlink="">
      <xdr:nvSpPr>
        <xdr:cNvPr id="493" name="テキスト ボックス 492"/>
        <xdr:cNvSpPr txBox="1"/>
      </xdr:nvSpPr>
      <xdr:spPr>
        <a:xfrm>
          <a:off x="7594111" y="163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37212</xdr:rowOff>
    </xdr:from>
    <xdr:to>
      <xdr:col>36</xdr:col>
      <xdr:colOff>165100</xdr:colOff>
      <xdr:row>97</xdr:row>
      <xdr:rowOff>138812</xdr:rowOff>
    </xdr:to>
    <xdr:sp macro="" textlink="">
      <xdr:nvSpPr>
        <xdr:cNvPr id="494" name="楕円 493"/>
        <xdr:cNvSpPr/>
      </xdr:nvSpPr>
      <xdr:spPr>
        <a:xfrm>
          <a:off x="6921500" y="166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155339</xdr:rowOff>
    </xdr:from>
    <xdr:ext cx="534377" cy="259045"/>
    <xdr:sp macro="" textlink="">
      <xdr:nvSpPr>
        <xdr:cNvPr id="495" name="テキスト ボックス 494"/>
        <xdr:cNvSpPr txBox="1"/>
      </xdr:nvSpPr>
      <xdr:spPr>
        <a:xfrm>
          <a:off x="6705111" y="164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53701</xdr:rowOff>
    </xdr:from>
    <xdr:to>
      <xdr:col>81</xdr:col>
      <xdr:colOff>50800</xdr:colOff>
      <xdr:row>38</xdr:row>
      <xdr:rowOff>139700</xdr:rowOff>
    </xdr:to>
    <xdr:cxnSp macro="">
      <xdr:nvCxnSpPr>
        <xdr:cNvPr id="525" name="直線コネクタ 524"/>
        <xdr:cNvCxnSpPr/>
      </xdr:nvCxnSpPr>
      <xdr:spPr>
        <a:xfrm>
          <a:off x="14592300" y="6568801"/>
          <a:ext cx="8890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53701</xdr:rowOff>
    </xdr:from>
    <xdr:to>
      <xdr:col>76</xdr:col>
      <xdr:colOff>114300</xdr:colOff>
      <xdr:row>38</xdr:row>
      <xdr:rowOff>130191</xdr:rowOff>
    </xdr:to>
    <xdr:cxnSp macro="">
      <xdr:nvCxnSpPr>
        <xdr:cNvPr id="528" name="直線コネクタ 527"/>
        <xdr:cNvCxnSpPr/>
      </xdr:nvCxnSpPr>
      <xdr:spPr>
        <a:xfrm flipV="1">
          <a:off x="13703300" y="6568801"/>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0" name="テキスト ボックス 529"/>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130191</xdr:rowOff>
    </xdr:from>
    <xdr:to>
      <xdr:col>71</xdr:col>
      <xdr:colOff>177800</xdr:colOff>
      <xdr:row>38</xdr:row>
      <xdr:rowOff>139700</xdr:rowOff>
    </xdr:to>
    <xdr:cxnSp macro="">
      <xdr:nvCxnSpPr>
        <xdr:cNvPr id="531" name="直線コネクタ 530"/>
        <xdr:cNvCxnSpPr/>
      </xdr:nvCxnSpPr>
      <xdr:spPr>
        <a:xfrm flipV="1">
          <a:off x="12814300" y="664529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2901</xdr:rowOff>
    </xdr:from>
    <xdr:to>
      <xdr:col>76</xdr:col>
      <xdr:colOff>165100</xdr:colOff>
      <xdr:row>38</xdr:row>
      <xdr:rowOff>104501</xdr:rowOff>
    </xdr:to>
    <xdr:sp macro="" textlink="">
      <xdr:nvSpPr>
        <xdr:cNvPr id="545" name="楕円 544"/>
        <xdr:cNvSpPr/>
      </xdr:nvSpPr>
      <xdr:spPr>
        <a:xfrm>
          <a:off x="14541500" y="65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121028</xdr:rowOff>
    </xdr:from>
    <xdr:ext cx="469744" cy="259045"/>
    <xdr:sp macro="" textlink="">
      <xdr:nvSpPr>
        <xdr:cNvPr id="546" name="テキスト ボックス 545"/>
        <xdr:cNvSpPr txBox="1"/>
      </xdr:nvSpPr>
      <xdr:spPr>
        <a:xfrm>
          <a:off x="14357428" y="629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79391</xdr:rowOff>
    </xdr:from>
    <xdr:to>
      <xdr:col>72</xdr:col>
      <xdr:colOff>38100</xdr:colOff>
      <xdr:row>39</xdr:row>
      <xdr:rowOff>9541</xdr:rowOff>
    </xdr:to>
    <xdr:sp macro="" textlink="">
      <xdr:nvSpPr>
        <xdr:cNvPr id="547" name="楕円 546"/>
        <xdr:cNvSpPr/>
      </xdr:nvSpPr>
      <xdr:spPr>
        <a:xfrm>
          <a:off x="13652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668</xdr:rowOff>
    </xdr:from>
    <xdr:ext cx="378565" cy="259045"/>
    <xdr:sp macro="" textlink="">
      <xdr:nvSpPr>
        <xdr:cNvPr id="548" name="テキスト ボックス 547"/>
        <xdr:cNvSpPr txBox="1"/>
      </xdr:nvSpPr>
      <xdr:spPr>
        <a:xfrm>
          <a:off x="13514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46076</xdr:rowOff>
    </xdr:from>
    <xdr:to>
      <xdr:col>85</xdr:col>
      <xdr:colOff>127000</xdr:colOff>
      <xdr:row>78</xdr:row>
      <xdr:rowOff>52299</xdr:rowOff>
    </xdr:to>
    <xdr:cxnSp macro="">
      <xdr:nvCxnSpPr>
        <xdr:cNvPr id="628" name="直線コネクタ 627"/>
        <xdr:cNvCxnSpPr/>
      </xdr:nvCxnSpPr>
      <xdr:spPr>
        <a:xfrm>
          <a:off x="15481300" y="13419176"/>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46076</xdr:rowOff>
    </xdr:from>
    <xdr:to>
      <xdr:col>81</xdr:col>
      <xdr:colOff>50800</xdr:colOff>
      <xdr:row>78</xdr:row>
      <xdr:rowOff>52960</xdr:rowOff>
    </xdr:to>
    <xdr:cxnSp macro="">
      <xdr:nvCxnSpPr>
        <xdr:cNvPr id="631" name="直線コネクタ 630"/>
        <xdr:cNvCxnSpPr/>
      </xdr:nvCxnSpPr>
      <xdr:spPr>
        <a:xfrm flipV="1">
          <a:off x="14592300" y="13419176"/>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48730</xdr:rowOff>
    </xdr:from>
    <xdr:to>
      <xdr:col>76</xdr:col>
      <xdr:colOff>114300</xdr:colOff>
      <xdr:row>78</xdr:row>
      <xdr:rowOff>52960</xdr:rowOff>
    </xdr:to>
    <xdr:cxnSp macro="">
      <xdr:nvCxnSpPr>
        <xdr:cNvPr id="634" name="直線コネクタ 633"/>
        <xdr:cNvCxnSpPr/>
      </xdr:nvCxnSpPr>
      <xdr:spPr>
        <a:xfrm>
          <a:off x="13703300" y="1342183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48730</xdr:rowOff>
    </xdr:from>
    <xdr:to>
      <xdr:col>71</xdr:col>
      <xdr:colOff>177800</xdr:colOff>
      <xdr:row>78</xdr:row>
      <xdr:rowOff>49568</xdr:rowOff>
    </xdr:to>
    <xdr:cxnSp macro="">
      <xdr:nvCxnSpPr>
        <xdr:cNvPr id="637" name="直線コネクタ 636"/>
        <xdr:cNvCxnSpPr/>
      </xdr:nvCxnSpPr>
      <xdr:spPr>
        <a:xfrm flipV="1">
          <a:off x="12814300" y="1342183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1499</xdr:rowOff>
    </xdr:from>
    <xdr:to>
      <xdr:col>85</xdr:col>
      <xdr:colOff>177800</xdr:colOff>
      <xdr:row>78</xdr:row>
      <xdr:rowOff>103099</xdr:rowOff>
    </xdr:to>
    <xdr:sp macro="" textlink="">
      <xdr:nvSpPr>
        <xdr:cNvPr id="647" name="楕円 646"/>
        <xdr:cNvSpPr/>
      </xdr:nvSpPr>
      <xdr:spPr>
        <a:xfrm>
          <a:off x="162687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87876</xdr:rowOff>
    </xdr:from>
    <xdr:ext cx="534377" cy="259045"/>
    <xdr:sp macro="" textlink="">
      <xdr:nvSpPr>
        <xdr:cNvPr id="648" name="公債費該当値テキスト"/>
        <xdr:cNvSpPr txBox="1"/>
      </xdr:nvSpPr>
      <xdr:spPr>
        <a:xfrm>
          <a:off x="16370300" y="132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166726</xdr:rowOff>
    </xdr:from>
    <xdr:to>
      <xdr:col>81</xdr:col>
      <xdr:colOff>101600</xdr:colOff>
      <xdr:row>78</xdr:row>
      <xdr:rowOff>96876</xdr:rowOff>
    </xdr:to>
    <xdr:sp macro="" textlink="">
      <xdr:nvSpPr>
        <xdr:cNvPr id="649" name="楕円 648"/>
        <xdr:cNvSpPr/>
      </xdr:nvSpPr>
      <xdr:spPr>
        <a:xfrm>
          <a:off x="15430500" y="133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88003</xdr:rowOff>
    </xdr:from>
    <xdr:ext cx="534377" cy="259045"/>
    <xdr:sp macro="" textlink="">
      <xdr:nvSpPr>
        <xdr:cNvPr id="650" name="テキスト ボックス 649"/>
        <xdr:cNvSpPr txBox="1"/>
      </xdr:nvSpPr>
      <xdr:spPr>
        <a:xfrm>
          <a:off x="15214111" y="134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2160</xdr:rowOff>
    </xdr:from>
    <xdr:to>
      <xdr:col>76</xdr:col>
      <xdr:colOff>165100</xdr:colOff>
      <xdr:row>78</xdr:row>
      <xdr:rowOff>103760</xdr:rowOff>
    </xdr:to>
    <xdr:sp macro="" textlink="">
      <xdr:nvSpPr>
        <xdr:cNvPr id="651" name="楕円 650"/>
        <xdr:cNvSpPr/>
      </xdr:nvSpPr>
      <xdr:spPr>
        <a:xfrm>
          <a:off x="14541500" y="133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94887</xdr:rowOff>
    </xdr:from>
    <xdr:ext cx="534377" cy="259045"/>
    <xdr:sp macro="" textlink="">
      <xdr:nvSpPr>
        <xdr:cNvPr id="652" name="テキスト ボックス 651"/>
        <xdr:cNvSpPr txBox="1"/>
      </xdr:nvSpPr>
      <xdr:spPr>
        <a:xfrm>
          <a:off x="14325111" y="134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169380</xdr:rowOff>
    </xdr:from>
    <xdr:to>
      <xdr:col>72</xdr:col>
      <xdr:colOff>38100</xdr:colOff>
      <xdr:row>78</xdr:row>
      <xdr:rowOff>99530</xdr:rowOff>
    </xdr:to>
    <xdr:sp macro="" textlink="">
      <xdr:nvSpPr>
        <xdr:cNvPr id="653" name="楕円 652"/>
        <xdr:cNvSpPr/>
      </xdr:nvSpPr>
      <xdr:spPr>
        <a:xfrm>
          <a:off x="13652500" y="133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90657</xdr:rowOff>
    </xdr:from>
    <xdr:ext cx="534377" cy="259045"/>
    <xdr:sp macro="" textlink="">
      <xdr:nvSpPr>
        <xdr:cNvPr id="654" name="テキスト ボックス 653"/>
        <xdr:cNvSpPr txBox="1"/>
      </xdr:nvSpPr>
      <xdr:spPr>
        <a:xfrm>
          <a:off x="13436111" y="134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170218</xdr:rowOff>
    </xdr:from>
    <xdr:to>
      <xdr:col>67</xdr:col>
      <xdr:colOff>101600</xdr:colOff>
      <xdr:row>78</xdr:row>
      <xdr:rowOff>100368</xdr:rowOff>
    </xdr:to>
    <xdr:sp macro="" textlink="">
      <xdr:nvSpPr>
        <xdr:cNvPr id="655" name="楕円 654"/>
        <xdr:cNvSpPr/>
      </xdr:nvSpPr>
      <xdr:spPr>
        <a:xfrm>
          <a:off x="12763500" y="133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91495</xdr:rowOff>
    </xdr:from>
    <xdr:ext cx="534377" cy="259045"/>
    <xdr:sp macro="" textlink="">
      <xdr:nvSpPr>
        <xdr:cNvPr id="656" name="テキスト ボックス 655"/>
        <xdr:cNvSpPr txBox="1"/>
      </xdr:nvSpPr>
      <xdr:spPr>
        <a:xfrm>
          <a:off x="12547111" y="13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135522</xdr:rowOff>
    </xdr:from>
    <xdr:to>
      <xdr:col>85</xdr:col>
      <xdr:colOff>127000</xdr:colOff>
      <xdr:row>97</xdr:row>
      <xdr:rowOff>23661</xdr:rowOff>
    </xdr:to>
    <xdr:cxnSp macro="">
      <xdr:nvCxnSpPr>
        <xdr:cNvPr id="685" name="直線コネクタ 684"/>
        <xdr:cNvCxnSpPr/>
      </xdr:nvCxnSpPr>
      <xdr:spPr>
        <a:xfrm flipV="1">
          <a:off x="15481300" y="16594722"/>
          <a:ext cx="8382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23661</xdr:rowOff>
    </xdr:from>
    <xdr:to>
      <xdr:col>81</xdr:col>
      <xdr:colOff>50800</xdr:colOff>
      <xdr:row>97</xdr:row>
      <xdr:rowOff>46710</xdr:rowOff>
    </xdr:to>
    <xdr:cxnSp macro="">
      <xdr:nvCxnSpPr>
        <xdr:cNvPr id="688" name="直線コネクタ 687"/>
        <xdr:cNvCxnSpPr/>
      </xdr:nvCxnSpPr>
      <xdr:spPr>
        <a:xfrm flipV="1">
          <a:off x="14592300" y="16654311"/>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46710</xdr:rowOff>
    </xdr:from>
    <xdr:to>
      <xdr:col>76</xdr:col>
      <xdr:colOff>114300</xdr:colOff>
      <xdr:row>98</xdr:row>
      <xdr:rowOff>108877</xdr:rowOff>
    </xdr:to>
    <xdr:cxnSp macro="">
      <xdr:nvCxnSpPr>
        <xdr:cNvPr id="691" name="直線コネクタ 690"/>
        <xdr:cNvCxnSpPr/>
      </xdr:nvCxnSpPr>
      <xdr:spPr>
        <a:xfrm flipV="1">
          <a:off x="13703300" y="16677360"/>
          <a:ext cx="889000" cy="2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26136</xdr:rowOff>
    </xdr:from>
    <xdr:to>
      <xdr:col>71</xdr:col>
      <xdr:colOff>177800</xdr:colOff>
      <xdr:row>98</xdr:row>
      <xdr:rowOff>108877</xdr:rowOff>
    </xdr:to>
    <xdr:cxnSp macro="">
      <xdr:nvCxnSpPr>
        <xdr:cNvPr id="694" name="直線コネクタ 693"/>
        <xdr:cNvCxnSpPr/>
      </xdr:nvCxnSpPr>
      <xdr:spPr>
        <a:xfrm>
          <a:off x="12814300" y="16828236"/>
          <a:ext cx="889000" cy="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84722</xdr:rowOff>
    </xdr:from>
    <xdr:to>
      <xdr:col>85</xdr:col>
      <xdr:colOff>177800</xdr:colOff>
      <xdr:row>97</xdr:row>
      <xdr:rowOff>14872</xdr:rowOff>
    </xdr:to>
    <xdr:sp macro="" textlink="">
      <xdr:nvSpPr>
        <xdr:cNvPr id="704" name="楕円 703"/>
        <xdr:cNvSpPr/>
      </xdr:nvSpPr>
      <xdr:spPr>
        <a:xfrm>
          <a:off x="16268700" y="165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107599</xdr:rowOff>
    </xdr:from>
    <xdr:ext cx="534377" cy="259045"/>
    <xdr:sp macro="" textlink="">
      <xdr:nvSpPr>
        <xdr:cNvPr id="705" name="積立金該当値テキスト"/>
        <xdr:cNvSpPr txBox="1"/>
      </xdr:nvSpPr>
      <xdr:spPr>
        <a:xfrm>
          <a:off x="16370300" y="163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144311</xdr:rowOff>
    </xdr:from>
    <xdr:to>
      <xdr:col>81</xdr:col>
      <xdr:colOff>101600</xdr:colOff>
      <xdr:row>97</xdr:row>
      <xdr:rowOff>74461</xdr:rowOff>
    </xdr:to>
    <xdr:sp macro="" textlink="">
      <xdr:nvSpPr>
        <xdr:cNvPr id="706" name="楕円 705"/>
        <xdr:cNvSpPr/>
      </xdr:nvSpPr>
      <xdr:spPr>
        <a:xfrm>
          <a:off x="15430500" y="166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90988</xdr:rowOff>
    </xdr:from>
    <xdr:ext cx="534377" cy="259045"/>
    <xdr:sp macro="" textlink="">
      <xdr:nvSpPr>
        <xdr:cNvPr id="707" name="テキスト ボックス 706"/>
        <xdr:cNvSpPr txBox="1"/>
      </xdr:nvSpPr>
      <xdr:spPr>
        <a:xfrm>
          <a:off x="15214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167360</xdr:rowOff>
    </xdr:from>
    <xdr:to>
      <xdr:col>76</xdr:col>
      <xdr:colOff>165100</xdr:colOff>
      <xdr:row>97</xdr:row>
      <xdr:rowOff>97510</xdr:rowOff>
    </xdr:to>
    <xdr:sp macro="" textlink="">
      <xdr:nvSpPr>
        <xdr:cNvPr id="708" name="楕円 707"/>
        <xdr:cNvSpPr/>
      </xdr:nvSpPr>
      <xdr:spPr>
        <a:xfrm>
          <a:off x="14541500" y="166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114037</xdr:rowOff>
    </xdr:from>
    <xdr:ext cx="534377" cy="259045"/>
    <xdr:sp macro="" textlink="">
      <xdr:nvSpPr>
        <xdr:cNvPr id="709" name="テキスト ボックス 708"/>
        <xdr:cNvSpPr txBox="1"/>
      </xdr:nvSpPr>
      <xdr:spPr>
        <a:xfrm>
          <a:off x="14325111" y="1640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58077</xdr:rowOff>
    </xdr:from>
    <xdr:to>
      <xdr:col>72</xdr:col>
      <xdr:colOff>38100</xdr:colOff>
      <xdr:row>98</xdr:row>
      <xdr:rowOff>159677</xdr:rowOff>
    </xdr:to>
    <xdr:sp macro="" textlink="">
      <xdr:nvSpPr>
        <xdr:cNvPr id="710" name="楕円 709"/>
        <xdr:cNvSpPr/>
      </xdr:nvSpPr>
      <xdr:spPr>
        <a:xfrm>
          <a:off x="13652500" y="168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150804</xdr:rowOff>
    </xdr:from>
    <xdr:ext cx="469744" cy="259045"/>
    <xdr:sp macro="" textlink="">
      <xdr:nvSpPr>
        <xdr:cNvPr id="711" name="テキスト ボックス 710"/>
        <xdr:cNvSpPr txBox="1"/>
      </xdr:nvSpPr>
      <xdr:spPr>
        <a:xfrm>
          <a:off x="13468428" y="169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146786</xdr:rowOff>
    </xdr:from>
    <xdr:to>
      <xdr:col>67</xdr:col>
      <xdr:colOff>101600</xdr:colOff>
      <xdr:row>98</xdr:row>
      <xdr:rowOff>76936</xdr:rowOff>
    </xdr:to>
    <xdr:sp macro="" textlink="">
      <xdr:nvSpPr>
        <xdr:cNvPr id="712" name="楕円 711"/>
        <xdr:cNvSpPr/>
      </xdr:nvSpPr>
      <xdr:spPr>
        <a:xfrm>
          <a:off x="12763500" y="167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93463</xdr:rowOff>
    </xdr:from>
    <xdr:ext cx="534377" cy="259045"/>
    <xdr:sp macro="" textlink="">
      <xdr:nvSpPr>
        <xdr:cNvPr id="713" name="テキスト ボックス 712"/>
        <xdr:cNvSpPr txBox="1"/>
      </xdr:nvSpPr>
      <xdr:spPr>
        <a:xfrm>
          <a:off x="12547111"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157662</xdr:rowOff>
    </xdr:from>
    <xdr:to>
      <xdr:col>116</xdr:col>
      <xdr:colOff>63500</xdr:colOff>
      <xdr:row>39</xdr:row>
      <xdr:rowOff>98878</xdr:rowOff>
    </xdr:to>
    <xdr:cxnSp macro="">
      <xdr:nvCxnSpPr>
        <xdr:cNvPr id="744" name="直線コネクタ 743"/>
        <xdr:cNvCxnSpPr/>
      </xdr:nvCxnSpPr>
      <xdr:spPr>
        <a:xfrm>
          <a:off x="21323300" y="6672762"/>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58220</xdr:rowOff>
    </xdr:from>
    <xdr:to>
      <xdr:col>111</xdr:col>
      <xdr:colOff>177800</xdr:colOff>
      <xdr:row>38</xdr:row>
      <xdr:rowOff>157662</xdr:rowOff>
    </xdr:to>
    <xdr:cxnSp macro="">
      <xdr:nvCxnSpPr>
        <xdr:cNvPr id="747" name="直線コネクタ 746"/>
        <xdr:cNvCxnSpPr/>
      </xdr:nvCxnSpPr>
      <xdr:spPr>
        <a:xfrm>
          <a:off x="20434300" y="6401870"/>
          <a:ext cx="889000" cy="2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5152</xdr:rowOff>
    </xdr:from>
    <xdr:to>
      <xdr:col>107</xdr:col>
      <xdr:colOff>50800</xdr:colOff>
      <xdr:row>37</xdr:row>
      <xdr:rowOff>58220</xdr:rowOff>
    </xdr:to>
    <xdr:cxnSp macro="">
      <xdr:nvCxnSpPr>
        <xdr:cNvPr id="750" name="直線コネクタ 749"/>
        <xdr:cNvCxnSpPr/>
      </xdr:nvCxnSpPr>
      <xdr:spPr>
        <a:xfrm>
          <a:off x="19545300" y="6348802"/>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5152</xdr:rowOff>
    </xdr:from>
    <xdr:to>
      <xdr:col>102</xdr:col>
      <xdr:colOff>114300</xdr:colOff>
      <xdr:row>39</xdr:row>
      <xdr:rowOff>98878</xdr:rowOff>
    </xdr:to>
    <xdr:cxnSp macro="">
      <xdr:nvCxnSpPr>
        <xdr:cNvPr id="753" name="直線コネクタ 752"/>
        <xdr:cNvCxnSpPr/>
      </xdr:nvCxnSpPr>
      <xdr:spPr>
        <a:xfrm flipV="1">
          <a:off x="18656300" y="6348802"/>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106862</xdr:rowOff>
    </xdr:from>
    <xdr:to>
      <xdr:col>112</xdr:col>
      <xdr:colOff>38100</xdr:colOff>
      <xdr:row>39</xdr:row>
      <xdr:rowOff>37012</xdr:rowOff>
    </xdr:to>
    <xdr:sp macro="" textlink="">
      <xdr:nvSpPr>
        <xdr:cNvPr id="765" name="楕円 764"/>
        <xdr:cNvSpPr/>
      </xdr:nvSpPr>
      <xdr:spPr>
        <a:xfrm>
          <a:off x="21272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28139</xdr:rowOff>
    </xdr:from>
    <xdr:ext cx="378565" cy="259045"/>
    <xdr:sp macro="" textlink="">
      <xdr:nvSpPr>
        <xdr:cNvPr id="766" name="テキスト ボックス 765"/>
        <xdr:cNvSpPr txBox="1"/>
      </xdr:nvSpPr>
      <xdr:spPr>
        <a:xfrm>
          <a:off x="21134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7420</xdr:rowOff>
    </xdr:from>
    <xdr:to>
      <xdr:col>107</xdr:col>
      <xdr:colOff>101600</xdr:colOff>
      <xdr:row>37</xdr:row>
      <xdr:rowOff>109020</xdr:rowOff>
    </xdr:to>
    <xdr:sp macro="" textlink="">
      <xdr:nvSpPr>
        <xdr:cNvPr id="767" name="楕円 766"/>
        <xdr:cNvSpPr/>
      </xdr:nvSpPr>
      <xdr:spPr>
        <a:xfrm>
          <a:off x="203835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125547</xdr:rowOff>
    </xdr:from>
    <xdr:ext cx="469744" cy="259045"/>
    <xdr:sp macro="" textlink="">
      <xdr:nvSpPr>
        <xdr:cNvPr id="768" name="テキスト ボックス 767"/>
        <xdr:cNvSpPr txBox="1"/>
      </xdr:nvSpPr>
      <xdr:spPr>
        <a:xfrm>
          <a:off x="20199428" y="61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125802</xdr:rowOff>
    </xdr:from>
    <xdr:to>
      <xdr:col>102</xdr:col>
      <xdr:colOff>165100</xdr:colOff>
      <xdr:row>37</xdr:row>
      <xdr:rowOff>55952</xdr:rowOff>
    </xdr:to>
    <xdr:sp macro="" textlink="">
      <xdr:nvSpPr>
        <xdr:cNvPr id="769" name="楕円 768"/>
        <xdr:cNvSpPr/>
      </xdr:nvSpPr>
      <xdr:spPr>
        <a:xfrm>
          <a:off x="194945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72479</xdr:rowOff>
    </xdr:from>
    <xdr:ext cx="469744" cy="259045"/>
    <xdr:sp macro="" textlink="">
      <xdr:nvSpPr>
        <xdr:cNvPr id="770" name="テキスト ボックス 769"/>
        <xdr:cNvSpPr txBox="1"/>
      </xdr:nvSpPr>
      <xdr:spPr>
        <a:xfrm>
          <a:off x="19310428" y="607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116579</xdr:rowOff>
    </xdr:from>
    <xdr:to>
      <xdr:col>116</xdr:col>
      <xdr:colOff>63500</xdr:colOff>
      <xdr:row>75</xdr:row>
      <xdr:rowOff>13153</xdr:rowOff>
    </xdr:to>
    <xdr:cxnSp macro="">
      <xdr:nvCxnSpPr>
        <xdr:cNvPr id="861" name="直線コネクタ 860"/>
        <xdr:cNvCxnSpPr/>
      </xdr:nvCxnSpPr>
      <xdr:spPr>
        <a:xfrm flipV="1">
          <a:off x="21323300" y="12803879"/>
          <a:ext cx="838200" cy="6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13153</xdr:rowOff>
    </xdr:from>
    <xdr:to>
      <xdr:col>111</xdr:col>
      <xdr:colOff>177800</xdr:colOff>
      <xdr:row>75</xdr:row>
      <xdr:rowOff>14166</xdr:rowOff>
    </xdr:to>
    <xdr:cxnSp macro="">
      <xdr:nvCxnSpPr>
        <xdr:cNvPr id="864" name="直線コネクタ 863"/>
        <xdr:cNvCxnSpPr/>
      </xdr:nvCxnSpPr>
      <xdr:spPr>
        <a:xfrm flipV="1">
          <a:off x="20434300" y="1287190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14166</xdr:rowOff>
    </xdr:from>
    <xdr:to>
      <xdr:col>107</xdr:col>
      <xdr:colOff>50800</xdr:colOff>
      <xdr:row>75</xdr:row>
      <xdr:rowOff>72753</xdr:rowOff>
    </xdr:to>
    <xdr:cxnSp macro="">
      <xdr:nvCxnSpPr>
        <xdr:cNvPr id="867" name="直線コネクタ 866"/>
        <xdr:cNvCxnSpPr/>
      </xdr:nvCxnSpPr>
      <xdr:spPr>
        <a:xfrm flipV="1">
          <a:off x="19545300" y="12872916"/>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39246</xdr:rowOff>
    </xdr:from>
    <xdr:to>
      <xdr:col>102</xdr:col>
      <xdr:colOff>114300</xdr:colOff>
      <xdr:row>75</xdr:row>
      <xdr:rowOff>72753</xdr:rowOff>
    </xdr:to>
    <xdr:cxnSp macro="">
      <xdr:nvCxnSpPr>
        <xdr:cNvPr id="870" name="直線コネクタ 869"/>
        <xdr:cNvCxnSpPr/>
      </xdr:nvCxnSpPr>
      <xdr:spPr>
        <a:xfrm>
          <a:off x="18656300" y="12726546"/>
          <a:ext cx="889000" cy="20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65779</xdr:rowOff>
    </xdr:from>
    <xdr:to>
      <xdr:col>116</xdr:col>
      <xdr:colOff>114300</xdr:colOff>
      <xdr:row>74</xdr:row>
      <xdr:rowOff>167379</xdr:rowOff>
    </xdr:to>
    <xdr:sp macro="" textlink="">
      <xdr:nvSpPr>
        <xdr:cNvPr id="880" name="楕円 879"/>
        <xdr:cNvSpPr/>
      </xdr:nvSpPr>
      <xdr:spPr>
        <a:xfrm>
          <a:off x="22110700" y="12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88656</xdr:rowOff>
    </xdr:from>
    <xdr:ext cx="534377" cy="259045"/>
    <xdr:sp macro="" textlink="">
      <xdr:nvSpPr>
        <xdr:cNvPr id="881" name="繰出金該当値テキスト"/>
        <xdr:cNvSpPr txBox="1"/>
      </xdr:nvSpPr>
      <xdr:spPr>
        <a:xfrm>
          <a:off x="22212300" y="126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133803</xdr:rowOff>
    </xdr:from>
    <xdr:to>
      <xdr:col>112</xdr:col>
      <xdr:colOff>38100</xdr:colOff>
      <xdr:row>75</xdr:row>
      <xdr:rowOff>63953</xdr:rowOff>
    </xdr:to>
    <xdr:sp macro="" textlink="">
      <xdr:nvSpPr>
        <xdr:cNvPr id="882" name="楕円 881"/>
        <xdr:cNvSpPr/>
      </xdr:nvSpPr>
      <xdr:spPr>
        <a:xfrm>
          <a:off x="21272500" y="128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80480</xdr:rowOff>
    </xdr:from>
    <xdr:ext cx="534377" cy="259045"/>
    <xdr:sp macro="" textlink="">
      <xdr:nvSpPr>
        <xdr:cNvPr id="883" name="テキスト ボックス 882"/>
        <xdr:cNvSpPr txBox="1"/>
      </xdr:nvSpPr>
      <xdr:spPr>
        <a:xfrm>
          <a:off x="21056111" y="125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134816</xdr:rowOff>
    </xdr:from>
    <xdr:to>
      <xdr:col>107</xdr:col>
      <xdr:colOff>101600</xdr:colOff>
      <xdr:row>75</xdr:row>
      <xdr:rowOff>64966</xdr:rowOff>
    </xdr:to>
    <xdr:sp macro="" textlink="">
      <xdr:nvSpPr>
        <xdr:cNvPr id="884" name="楕円 883"/>
        <xdr:cNvSpPr/>
      </xdr:nvSpPr>
      <xdr:spPr>
        <a:xfrm>
          <a:off x="20383500" y="12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81493</xdr:rowOff>
    </xdr:from>
    <xdr:ext cx="534377" cy="259045"/>
    <xdr:sp macro="" textlink="">
      <xdr:nvSpPr>
        <xdr:cNvPr id="885" name="テキスト ボックス 884"/>
        <xdr:cNvSpPr txBox="1"/>
      </xdr:nvSpPr>
      <xdr:spPr>
        <a:xfrm>
          <a:off x="20167111" y="125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21953</xdr:rowOff>
    </xdr:from>
    <xdr:to>
      <xdr:col>102</xdr:col>
      <xdr:colOff>165100</xdr:colOff>
      <xdr:row>75</xdr:row>
      <xdr:rowOff>123553</xdr:rowOff>
    </xdr:to>
    <xdr:sp macro="" textlink="">
      <xdr:nvSpPr>
        <xdr:cNvPr id="886" name="楕円 885"/>
        <xdr:cNvSpPr/>
      </xdr:nvSpPr>
      <xdr:spPr>
        <a:xfrm>
          <a:off x="19494500" y="128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140080</xdr:rowOff>
    </xdr:from>
    <xdr:ext cx="534377" cy="259045"/>
    <xdr:sp macro="" textlink="">
      <xdr:nvSpPr>
        <xdr:cNvPr id="887" name="テキスト ボックス 886"/>
        <xdr:cNvSpPr txBox="1"/>
      </xdr:nvSpPr>
      <xdr:spPr>
        <a:xfrm>
          <a:off x="19278111" y="126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159896</xdr:rowOff>
    </xdr:from>
    <xdr:to>
      <xdr:col>98</xdr:col>
      <xdr:colOff>38100</xdr:colOff>
      <xdr:row>74</xdr:row>
      <xdr:rowOff>90046</xdr:rowOff>
    </xdr:to>
    <xdr:sp macro="" textlink="">
      <xdr:nvSpPr>
        <xdr:cNvPr id="888" name="楕円 887"/>
        <xdr:cNvSpPr/>
      </xdr:nvSpPr>
      <xdr:spPr>
        <a:xfrm>
          <a:off x="18605500" y="126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106573</xdr:rowOff>
    </xdr:from>
    <xdr:ext cx="534377" cy="259045"/>
    <xdr:sp macro="" textlink="">
      <xdr:nvSpPr>
        <xdr:cNvPr id="889" name="テキスト ボックス 888"/>
        <xdr:cNvSpPr txBox="1"/>
      </xdr:nvSpPr>
      <xdr:spPr>
        <a:xfrm>
          <a:off x="18389111" y="124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福生市の歳出総額における住民一人当たりのコストは</a:t>
          </a:r>
          <a:r>
            <a:rPr kumimoji="1" lang="en-US" altLang="ja-JP" sz="1100" b="0" i="0" baseline="0">
              <a:solidFill>
                <a:schemeClr val="dk1"/>
              </a:solidFill>
              <a:effectLst/>
              <a:latin typeface="+mn-lt"/>
              <a:ea typeface="+mn-ea"/>
              <a:cs typeface="+mn-cs"/>
            </a:rPr>
            <a:t>505,592</a:t>
          </a:r>
          <a:r>
            <a:rPr kumimoji="1" lang="ja-JP" altLang="ja-JP" sz="1100" b="0" i="0" baseline="0">
              <a:solidFill>
                <a:schemeClr val="dk1"/>
              </a:solidFill>
              <a:effectLst/>
              <a:latin typeface="+mn-lt"/>
              <a:ea typeface="+mn-ea"/>
              <a:cs typeface="+mn-cs"/>
            </a:rPr>
            <a:t>円で、前年度比</a:t>
          </a:r>
          <a:r>
            <a:rPr kumimoji="1" lang="en-US" altLang="ja-JP" sz="1100" b="0" i="0" baseline="0">
              <a:solidFill>
                <a:schemeClr val="dk1"/>
              </a:solidFill>
              <a:effectLst/>
              <a:latin typeface="+mn-lt"/>
              <a:ea typeface="+mn-ea"/>
              <a:cs typeface="+mn-cs"/>
            </a:rPr>
            <a:t>2,806</a:t>
          </a:r>
          <a:r>
            <a:rPr kumimoji="1" lang="ja-JP" altLang="ja-JP" sz="1100" b="0" i="0" baseline="0">
              <a:solidFill>
                <a:schemeClr val="dk1"/>
              </a:solidFill>
              <a:effectLst/>
              <a:latin typeface="+mn-lt"/>
              <a:ea typeface="+mn-ea"/>
              <a:cs typeface="+mn-cs"/>
            </a:rPr>
            <a:t>円の増加となっている。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歳出増加の要因としては、シニアお買物券配布事業、プレミアム付商品券事業、キャッシュレス決裁ポイント還元事業等による補助費等の増や都市施設整備基金費等による積立金</a:t>
          </a:r>
          <a:r>
            <a:rPr lang="ja-JP" altLang="ja-JP" sz="1100">
              <a:solidFill>
                <a:schemeClr val="dk1"/>
              </a:solidFill>
              <a:effectLst/>
              <a:latin typeface="+mn-lt"/>
              <a:ea typeface="+mn-ea"/>
              <a:cs typeface="+mn-cs"/>
            </a:rPr>
            <a:t>の増等がある。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そして、福生市の特徴として、扶助費が類似団体内平均と比較して高い水準にある。</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年度の扶助費は前年度比で</a:t>
          </a:r>
          <a:r>
            <a:rPr kumimoji="1" lang="en-US" altLang="ja-JP" sz="1100" b="0" i="0" baseline="0">
              <a:solidFill>
                <a:schemeClr val="dk1"/>
              </a:solidFill>
              <a:effectLst/>
              <a:latin typeface="+mn-lt"/>
              <a:ea typeface="+mn-ea"/>
              <a:cs typeface="+mn-cs"/>
            </a:rPr>
            <a:t>974</a:t>
          </a:r>
          <a:r>
            <a:rPr kumimoji="1" lang="ja-JP" altLang="ja-JP" sz="1100" b="0" i="0" baseline="0">
              <a:solidFill>
                <a:schemeClr val="dk1"/>
              </a:solidFill>
              <a:effectLst/>
              <a:latin typeface="+mn-lt"/>
              <a:ea typeface="+mn-ea"/>
              <a:cs typeface="+mn-cs"/>
            </a:rPr>
            <a:t>百万円の減となっており、住民税非課税世帯等臨時特別給付金や子育て世帯への臨時特別給付金の減等が影響を与えている。また公債費の低さも一つの特徴で、これは現時点における将来世代への負担額の低さや健全な財政運営の現れであるとい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56,201
52,625
10.16
30,132,275
28,414,749
1,637,462
12,207,431
6,074,318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4369</xdr:rowOff>
    </xdr:from>
    <xdr:to>
      <xdr:col>24</xdr:col>
      <xdr:colOff>63500</xdr:colOff>
      <xdr:row>32</xdr:row>
      <xdr:rowOff>11684</xdr:rowOff>
    </xdr:to>
    <xdr:cxnSp macro="">
      <xdr:nvCxnSpPr>
        <xdr:cNvPr id="59" name="直線コネクタ 58"/>
        <xdr:cNvCxnSpPr/>
      </xdr:nvCxnSpPr>
      <xdr:spPr>
        <a:xfrm flipV="1">
          <a:off x="3797300" y="549076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144272</xdr:rowOff>
    </xdr:from>
    <xdr:to>
      <xdr:col>19</xdr:col>
      <xdr:colOff>177800</xdr:colOff>
      <xdr:row>32</xdr:row>
      <xdr:rowOff>11684</xdr:rowOff>
    </xdr:to>
    <xdr:cxnSp macro="">
      <xdr:nvCxnSpPr>
        <xdr:cNvPr id="62" name="直線コネクタ 61"/>
        <xdr:cNvCxnSpPr/>
      </xdr:nvCxnSpPr>
      <xdr:spPr>
        <a:xfrm>
          <a:off x="2908300" y="54592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116840</xdr:rowOff>
    </xdr:from>
    <xdr:to>
      <xdr:col>15</xdr:col>
      <xdr:colOff>50800</xdr:colOff>
      <xdr:row>31</xdr:row>
      <xdr:rowOff>144272</xdr:rowOff>
    </xdr:to>
    <xdr:cxnSp macro="">
      <xdr:nvCxnSpPr>
        <xdr:cNvPr id="65" name="直線コネクタ 64"/>
        <xdr:cNvCxnSpPr/>
      </xdr:nvCxnSpPr>
      <xdr:spPr>
        <a:xfrm>
          <a:off x="2019300" y="54317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99466</xdr:rowOff>
    </xdr:from>
    <xdr:to>
      <xdr:col>10</xdr:col>
      <xdr:colOff>114300</xdr:colOff>
      <xdr:row>31</xdr:row>
      <xdr:rowOff>116840</xdr:rowOff>
    </xdr:to>
    <xdr:cxnSp macro="">
      <xdr:nvCxnSpPr>
        <xdr:cNvPr id="68" name="直線コネクタ 67"/>
        <xdr:cNvCxnSpPr/>
      </xdr:nvCxnSpPr>
      <xdr:spPr>
        <a:xfrm>
          <a:off x="1130300" y="54144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125019</xdr:rowOff>
    </xdr:from>
    <xdr:to>
      <xdr:col>24</xdr:col>
      <xdr:colOff>114300</xdr:colOff>
      <xdr:row>32</xdr:row>
      <xdr:rowOff>55169</xdr:rowOff>
    </xdr:to>
    <xdr:sp macro="" textlink="">
      <xdr:nvSpPr>
        <xdr:cNvPr id="78" name="楕円 77"/>
        <xdr:cNvSpPr/>
      </xdr:nvSpPr>
      <xdr:spPr>
        <a:xfrm>
          <a:off x="45847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45128</xdr:rowOff>
    </xdr:from>
    <xdr:ext cx="469744" cy="259045"/>
    <xdr:sp macro="" textlink="">
      <xdr:nvSpPr>
        <xdr:cNvPr id="79" name="議会費該当値テキスト"/>
        <xdr:cNvSpPr txBox="1"/>
      </xdr:nvSpPr>
      <xdr:spPr>
        <a:xfrm>
          <a:off x="4686300" y="536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132334</xdr:rowOff>
    </xdr:from>
    <xdr:to>
      <xdr:col>20</xdr:col>
      <xdr:colOff>38100</xdr:colOff>
      <xdr:row>32</xdr:row>
      <xdr:rowOff>62484</xdr:rowOff>
    </xdr:to>
    <xdr:sp macro="" textlink="">
      <xdr:nvSpPr>
        <xdr:cNvPr id="80" name="楕円 79"/>
        <xdr:cNvSpPr/>
      </xdr:nvSpPr>
      <xdr:spPr>
        <a:xfrm>
          <a:off x="3746500" y="54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79011</xdr:rowOff>
    </xdr:from>
    <xdr:ext cx="469744" cy="259045"/>
    <xdr:sp macro="" textlink="">
      <xdr:nvSpPr>
        <xdr:cNvPr id="81" name="テキスト ボックス 80"/>
        <xdr:cNvSpPr txBox="1"/>
      </xdr:nvSpPr>
      <xdr:spPr>
        <a:xfrm>
          <a:off x="3562428" y="522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93472</xdr:rowOff>
    </xdr:from>
    <xdr:to>
      <xdr:col>15</xdr:col>
      <xdr:colOff>101600</xdr:colOff>
      <xdr:row>32</xdr:row>
      <xdr:rowOff>23622</xdr:rowOff>
    </xdr:to>
    <xdr:sp macro="" textlink="">
      <xdr:nvSpPr>
        <xdr:cNvPr id="82" name="楕円 81"/>
        <xdr:cNvSpPr/>
      </xdr:nvSpPr>
      <xdr:spPr>
        <a:xfrm>
          <a:off x="2857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40149</xdr:rowOff>
    </xdr:from>
    <xdr:ext cx="469744" cy="259045"/>
    <xdr:sp macro="" textlink="">
      <xdr:nvSpPr>
        <xdr:cNvPr id="83" name="テキスト ボックス 82"/>
        <xdr:cNvSpPr txBox="1"/>
      </xdr:nvSpPr>
      <xdr:spPr>
        <a:xfrm>
          <a:off x="2673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66040</xdr:rowOff>
    </xdr:from>
    <xdr:to>
      <xdr:col>10</xdr:col>
      <xdr:colOff>165100</xdr:colOff>
      <xdr:row>31</xdr:row>
      <xdr:rowOff>167640</xdr:rowOff>
    </xdr:to>
    <xdr:sp macro="" textlink="">
      <xdr:nvSpPr>
        <xdr:cNvPr id="84" name="楕円 83"/>
        <xdr:cNvSpPr/>
      </xdr:nvSpPr>
      <xdr:spPr>
        <a:xfrm>
          <a:off x="1968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12717</xdr:rowOff>
    </xdr:from>
    <xdr:ext cx="469744" cy="259045"/>
    <xdr:sp macro="" textlink="">
      <xdr:nvSpPr>
        <xdr:cNvPr id="85" name="テキスト ボックス 84"/>
        <xdr:cNvSpPr txBox="1"/>
      </xdr:nvSpPr>
      <xdr:spPr>
        <a:xfrm>
          <a:off x="1784428" y="51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48666</xdr:rowOff>
    </xdr:from>
    <xdr:to>
      <xdr:col>6</xdr:col>
      <xdr:colOff>38100</xdr:colOff>
      <xdr:row>31</xdr:row>
      <xdr:rowOff>150266</xdr:rowOff>
    </xdr:to>
    <xdr:sp macro="" textlink="">
      <xdr:nvSpPr>
        <xdr:cNvPr id="86" name="楕円 85"/>
        <xdr:cNvSpPr/>
      </xdr:nvSpPr>
      <xdr:spPr>
        <a:xfrm>
          <a:off x="10795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166793</xdr:rowOff>
    </xdr:from>
    <xdr:ext cx="469744" cy="259045"/>
    <xdr:sp macro="" textlink="">
      <xdr:nvSpPr>
        <xdr:cNvPr id="87" name="テキスト ボックス 86"/>
        <xdr:cNvSpPr txBox="1"/>
      </xdr:nvSpPr>
      <xdr:spPr>
        <a:xfrm>
          <a:off x="895428" y="51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121824</xdr:rowOff>
    </xdr:from>
    <xdr:to>
      <xdr:col>24</xdr:col>
      <xdr:colOff>63500</xdr:colOff>
      <xdr:row>56</xdr:row>
      <xdr:rowOff>159482</xdr:rowOff>
    </xdr:to>
    <xdr:cxnSp macro="">
      <xdr:nvCxnSpPr>
        <xdr:cNvPr id="116" name="直線コネクタ 115"/>
        <xdr:cNvCxnSpPr/>
      </xdr:nvCxnSpPr>
      <xdr:spPr>
        <a:xfrm flipV="1">
          <a:off x="3797300" y="9723024"/>
          <a:ext cx="8382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166172</xdr:rowOff>
    </xdr:from>
    <xdr:to>
      <xdr:col>19</xdr:col>
      <xdr:colOff>177800</xdr:colOff>
      <xdr:row>56</xdr:row>
      <xdr:rowOff>159482</xdr:rowOff>
    </xdr:to>
    <xdr:cxnSp macro="">
      <xdr:nvCxnSpPr>
        <xdr:cNvPr id="119" name="直線コネクタ 118"/>
        <xdr:cNvCxnSpPr/>
      </xdr:nvCxnSpPr>
      <xdr:spPr>
        <a:xfrm>
          <a:off x="2908300" y="8910122"/>
          <a:ext cx="889000" cy="8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166172</xdr:rowOff>
    </xdr:from>
    <xdr:to>
      <xdr:col>15</xdr:col>
      <xdr:colOff>50800</xdr:colOff>
      <xdr:row>57</xdr:row>
      <xdr:rowOff>24592</xdr:rowOff>
    </xdr:to>
    <xdr:cxnSp macro="">
      <xdr:nvCxnSpPr>
        <xdr:cNvPr id="122" name="直線コネクタ 121"/>
        <xdr:cNvCxnSpPr/>
      </xdr:nvCxnSpPr>
      <xdr:spPr>
        <a:xfrm flipV="1">
          <a:off x="2019300" y="8910122"/>
          <a:ext cx="889000" cy="88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24592</xdr:rowOff>
    </xdr:from>
    <xdr:to>
      <xdr:col>10</xdr:col>
      <xdr:colOff>114300</xdr:colOff>
      <xdr:row>57</xdr:row>
      <xdr:rowOff>42827</xdr:rowOff>
    </xdr:to>
    <xdr:cxnSp macro="">
      <xdr:nvCxnSpPr>
        <xdr:cNvPr id="125" name="直線コネクタ 124"/>
        <xdr:cNvCxnSpPr/>
      </xdr:nvCxnSpPr>
      <xdr:spPr>
        <a:xfrm flipV="1">
          <a:off x="1130300" y="9797242"/>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71024</xdr:rowOff>
    </xdr:from>
    <xdr:to>
      <xdr:col>24</xdr:col>
      <xdr:colOff>114300</xdr:colOff>
      <xdr:row>57</xdr:row>
      <xdr:rowOff>1174</xdr:rowOff>
    </xdr:to>
    <xdr:sp macro="" textlink="">
      <xdr:nvSpPr>
        <xdr:cNvPr id="135" name="楕円 134"/>
        <xdr:cNvSpPr/>
      </xdr:nvSpPr>
      <xdr:spPr>
        <a:xfrm>
          <a:off x="4584700" y="96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49451</xdr:rowOff>
    </xdr:from>
    <xdr:ext cx="534377" cy="259045"/>
    <xdr:sp macro="" textlink="">
      <xdr:nvSpPr>
        <xdr:cNvPr id="136" name="総務費該当値テキスト"/>
        <xdr:cNvSpPr txBox="1"/>
      </xdr:nvSpPr>
      <xdr:spPr>
        <a:xfrm>
          <a:off x="4686300" y="96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108682</xdr:rowOff>
    </xdr:from>
    <xdr:to>
      <xdr:col>20</xdr:col>
      <xdr:colOff>38100</xdr:colOff>
      <xdr:row>57</xdr:row>
      <xdr:rowOff>38832</xdr:rowOff>
    </xdr:to>
    <xdr:sp macro="" textlink="">
      <xdr:nvSpPr>
        <xdr:cNvPr id="137" name="楕円 136"/>
        <xdr:cNvSpPr/>
      </xdr:nvSpPr>
      <xdr:spPr>
        <a:xfrm>
          <a:off x="3746500" y="97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29959</xdr:rowOff>
    </xdr:from>
    <xdr:ext cx="534377" cy="259045"/>
    <xdr:sp macro="" textlink="">
      <xdr:nvSpPr>
        <xdr:cNvPr id="138" name="テキスト ボックス 137"/>
        <xdr:cNvSpPr txBox="1"/>
      </xdr:nvSpPr>
      <xdr:spPr>
        <a:xfrm>
          <a:off x="3530111" y="98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115372</xdr:rowOff>
    </xdr:from>
    <xdr:to>
      <xdr:col>15</xdr:col>
      <xdr:colOff>101600</xdr:colOff>
      <xdr:row>52</xdr:row>
      <xdr:rowOff>45522</xdr:rowOff>
    </xdr:to>
    <xdr:sp macro="" textlink="">
      <xdr:nvSpPr>
        <xdr:cNvPr id="139" name="楕円 138"/>
        <xdr:cNvSpPr/>
      </xdr:nvSpPr>
      <xdr:spPr>
        <a:xfrm>
          <a:off x="2857500" y="88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62049</xdr:rowOff>
    </xdr:from>
    <xdr:ext cx="599010" cy="259045"/>
    <xdr:sp macro="" textlink="">
      <xdr:nvSpPr>
        <xdr:cNvPr id="140" name="テキスト ボックス 139"/>
        <xdr:cNvSpPr txBox="1"/>
      </xdr:nvSpPr>
      <xdr:spPr>
        <a:xfrm>
          <a:off x="2608795" y="863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145242</xdr:rowOff>
    </xdr:from>
    <xdr:to>
      <xdr:col>10</xdr:col>
      <xdr:colOff>165100</xdr:colOff>
      <xdr:row>57</xdr:row>
      <xdr:rowOff>75392</xdr:rowOff>
    </xdr:to>
    <xdr:sp macro="" textlink="">
      <xdr:nvSpPr>
        <xdr:cNvPr id="141" name="楕円 140"/>
        <xdr:cNvSpPr/>
      </xdr:nvSpPr>
      <xdr:spPr>
        <a:xfrm>
          <a:off x="1968500" y="97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66519</xdr:rowOff>
    </xdr:from>
    <xdr:ext cx="534377" cy="259045"/>
    <xdr:sp macro="" textlink="">
      <xdr:nvSpPr>
        <xdr:cNvPr id="142" name="テキスト ボックス 141"/>
        <xdr:cNvSpPr txBox="1"/>
      </xdr:nvSpPr>
      <xdr:spPr>
        <a:xfrm>
          <a:off x="1752111" y="983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163477</xdr:rowOff>
    </xdr:from>
    <xdr:to>
      <xdr:col>6</xdr:col>
      <xdr:colOff>38100</xdr:colOff>
      <xdr:row>57</xdr:row>
      <xdr:rowOff>93627</xdr:rowOff>
    </xdr:to>
    <xdr:sp macro="" textlink="">
      <xdr:nvSpPr>
        <xdr:cNvPr id="143" name="楕円 142"/>
        <xdr:cNvSpPr/>
      </xdr:nvSpPr>
      <xdr:spPr>
        <a:xfrm>
          <a:off x="1079500" y="97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84754</xdr:rowOff>
    </xdr:from>
    <xdr:ext cx="534377" cy="259045"/>
    <xdr:sp macro="" textlink="">
      <xdr:nvSpPr>
        <xdr:cNvPr id="144" name="テキスト ボックス 143"/>
        <xdr:cNvSpPr txBox="1"/>
      </xdr:nvSpPr>
      <xdr:spPr>
        <a:xfrm>
          <a:off x="863111" y="985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40434</xdr:rowOff>
    </xdr:from>
    <xdr:to>
      <xdr:col>24</xdr:col>
      <xdr:colOff>63500</xdr:colOff>
      <xdr:row>73</xdr:row>
      <xdr:rowOff>54387</xdr:rowOff>
    </xdr:to>
    <xdr:cxnSp macro="">
      <xdr:nvCxnSpPr>
        <xdr:cNvPr id="174" name="直線コネクタ 173"/>
        <xdr:cNvCxnSpPr/>
      </xdr:nvCxnSpPr>
      <xdr:spPr>
        <a:xfrm flipV="1">
          <a:off x="3797300" y="12556284"/>
          <a:ext cx="8382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54387</xdr:rowOff>
    </xdr:from>
    <xdr:to>
      <xdr:col>19</xdr:col>
      <xdr:colOff>177800</xdr:colOff>
      <xdr:row>74</xdr:row>
      <xdr:rowOff>65093</xdr:rowOff>
    </xdr:to>
    <xdr:cxnSp macro="">
      <xdr:nvCxnSpPr>
        <xdr:cNvPr id="177" name="直線コネクタ 176"/>
        <xdr:cNvCxnSpPr/>
      </xdr:nvCxnSpPr>
      <xdr:spPr>
        <a:xfrm flipV="1">
          <a:off x="2908300" y="12570237"/>
          <a:ext cx="889000" cy="1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65093</xdr:rowOff>
    </xdr:from>
    <xdr:to>
      <xdr:col>15</xdr:col>
      <xdr:colOff>50800</xdr:colOff>
      <xdr:row>74</xdr:row>
      <xdr:rowOff>73764</xdr:rowOff>
    </xdr:to>
    <xdr:cxnSp macro="">
      <xdr:nvCxnSpPr>
        <xdr:cNvPr id="180" name="直線コネクタ 179"/>
        <xdr:cNvCxnSpPr/>
      </xdr:nvCxnSpPr>
      <xdr:spPr>
        <a:xfrm flipV="1">
          <a:off x="2019300" y="12752393"/>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73764</xdr:rowOff>
    </xdr:from>
    <xdr:to>
      <xdr:col>10</xdr:col>
      <xdr:colOff>114300</xdr:colOff>
      <xdr:row>74</xdr:row>
      <xdr:rowOff>103924</xdr:rowOff>
    </xdr:to>
    <xdr:cxnSp macro="">
      <xdr:nvCxnSpPr>
        <xdr:cNvPr id="183" name="直線コネクタ 182"/>
        <xdr:cNvCxnSpPr/>
      </xdr:nvCxnSpPr>
      <xdr:spPr>
        <a:xfrm flipV="1">
          <a:off x="1130300" y="12761064"/>
          <a:ext cx="889000" cy="3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161084</xdr:rowOff>
    </xdr:from>
    <xdr:to>
      <xdr:col>24</xdr:col>
      <xdr:colOff>114300</xdr:colOff>
      <xdr:row>73</xdr:row>
      <xdr:rowOff>91234</xdr:rowOff>
    </xdr:to>
    <xdr:sp macro="" textlink="">
      <xdr:nvSpPr>
        <xdr:cNvPr id="193" name="楕円 192"/>
        <xdr:cNvSpPr/>
      </xdr:nvSpPr>
      <xdr:spPr>
        <a:xfrm>
          <a:off x="4584700" y="12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12511</xdr:rowOff>
    </xdr:from>
    <xdr:ext cx="599010" cy="259045"/>
    <xdr:sp macro="" textlink="">
      <xdr:nvSpPr>
        <xdr:cNvPr id="194" name="民生費該当値テキスト"/>
        <xdr:cNvSpPr txBox="1"/>
      </xdr:nvSpPr>
      <xdr:spPr>
        <a:xfrm>
          <a:off x="4686300" y="123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3587</xdr:rowOff>
    </xdr:from>
    <xdr:to>
      <xdr:col>20</xdr:col>
      <xdr:colOff>38100</xdr:colOff>
      <xdr:row>73</xdr:row>
      <xdr:rowOff>105187</xdr:rowOff>
    </xdr:to>
    <xdr:sp macro="" textlink="">
      <xdr:nvSpPr>
        <xdr:cNvPr id="195" name="楕円 194"/>
        <xdr:cNvSpPr/>
      </xdr:nvSpPr>
      <xdr:spPr>
        <a:xfrm>
          <a:off x="3746500" y="125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121714</xdr:rowOff>
    </xdr:from>
    <xdr:ext cx="599010" cy="259045"/>
    <xdr:sp macro="" textlink="">
      <xdr:nvSpPr>
        <xdr:cNvPr id="196" name="テキスト ボックス 195"/>
        <xdr:cNvSpPr txBox="1"/>
      </xdr:nvSpPr>
      <xdr:spPr>
        <a:xfrm>
          <a:off x="3497795" y="1229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14293</xdr:rowOff>
    </xdr:from>
    <xdr:to>
      <xdr:col>15</xdr:col>
      <xdr:colOff>101600</xdr:colOff>
      <xdr:row>74</xdr:row>
      <xdr:rowOff>115893</xdr:rowOff>
    </xdr:to>
    <xdr:sp macro="" textlink="">
      <xdr:nvSpPr>
        <xdr:cNvPr id="197" name="楕円 196"/>
        <xdr:cNvSpPr/>
      </xdr:nvSpPr>
      <xdr:spPr>
        <a:xfrm>
          <a:off x="2857500" y="127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132420</xdr:rowOff>
    </xdr:from>
    <xdr:ext cx="599010" cy="259045"/>
    <xdr:sp macro="" textlink="">
      <xdr:nvSpPr>
        <xdr:cNvPr id="198" name="テキスト ボックス 197"/>
        <xdr:cNvSpPr txBox="1"/>
      </xdr:nvSpPr>
      <xdr:spPr>
        <a:xfrm>
          <a:off x="2608795" y="124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22964</xdr:rowOff>
    </xdr:from>
    <xdr:to>
      <xdr:col>10</xdr:col>
      <xdr:colOff>165100</xdr:colOff>
      <xdr:row>74</xdr:row>
      <xdr:rowOff>124564</xdr:rowOff>
    </xdr:to>
    <xdr:sp macro="" textlink="">
      <xdr:nvSpPr>
        <xdr:cNvPr id="199" name="楕円 198"/>
        <xdr:cNvSpPr/>
      </xdr:nvSpPr>
      <xdr:spPr>
        <a:xfrm>
          <a:off x="1968500" y="127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141091</xdr:rowOff>
    </xdr:from>
    <xdr:ext cx="599010" cy="259045"/>
    <xdr:sp macro="" textlink="">
      <xdr:nvSpPr>
        <xdr:cNvPr id="200" name="テキスト ボックス 199"/>
        <xdr:cNvSpPr txBox="1"/>
      </xdr:nvSpPr>
      <xdr:spPr>
        <a:xfrm>
          <a:off x="1719795" y="124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53124</xdr:rowOff>
    </xdr:from>
    <xdr:to>
      <xdr:col>6</xdr:col>
      <xdr:colOff>38100</xdr:colOff>
      <xdr:row>74</xdr:row>
      <xdr:rowOff>154724</xdr:rowOff>
    </xdr:to>
    <xdr:sp macro="" textlink="">
      <xdr:nvSpPr>
        <xdr:cNvPr id="201" name="楕円 200"/>
        <xdr:cNvSpPr/>
      </xdr:nvSpPr>
      <xdr:spPr>
        <a:xfrm>
          <a:off x="1079500" y="127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171251</xdr:rowOff>
    </xdr:from>
    <xdr:ext cx="599010" cy="259045"/>
    <xdr:sp macro="" textlink="">
      <xdr:nvSpPr>
        <xdr:cNvPr id="202" name="テキスト ボックス 201"/>
        <xdr:cNvSpPr txBox="1"/>
      </xdr:nvSpPr>
      <xdr:spPr>
        <a:xfrm>
          <a:off x="830795" y="1251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77315</xdr:rowOff>
    </xdr:from>
    <xdr:to>
      <xdr:col>24</xdr:col>
      <xdr:colOff>63500</xdr:colOff>
      <xdr:row>97</xdr:row>
      <xdr:rowOff>146472</xdr:rowOff>
    </xdr:to>
    <xdr:cxnSp macro="">
      <xdr:nvCxnSpPr>
        <xdr:cNvPr id="234" name="直線コネクタ 233"/>
        <xdr:cNvCxnSpPr/>
      </xdr:nvCxnSpPr>
      <xdr:spPr>
        <a:xfrm>
          <a:off x="3797300" y="16707965"/>
          <a:ext cx="838200" cy="6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77315</xdr:rowOff>
    </xdr:from>
    <xdr:to>
      <xdr:col>19</xdr:col>
      <xdr:colOff>177800</xdr:colOff>
      <xdr:row>98</xdr:row>
      <xdr:rowOff>136086</xdr:rowOff>
    </xdr:to>
    <xdr:cxnSp macro="">
      <xdr:nvCxnSpPr>
        <xdr:cNvPr id="237" name="直線コネクタ 236"/>
        <xdr:cNvCxnSpPr/>
      </xdr:nvCxnSpPr>
      <xdr:spPr>
        <a:xfrm flipV="1">
          <a:off x="2908300" y="16707965"/>
          <a:ext cx="889000" cy="2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136086</xdr:rowOff>
    </xdr:from>
    <xdr:to>
      <xdr:col>15</xdr:col>
      <xdr:colOff>50800</xdr:colOff>
      <xdr:row>98</xdr:row>
      <xdr:rowOff>164553</xdr:rowOff>
    </xdr:to>
    <xdr:cxnSp macro="">
      <xdr:nvCxnSpPr>
        <xdr:cNvPr id="240" name="直線コネクタ 239"/>
        <xdr:cNvCxnSpPr/>
      </xdr:nvCxnSpPr>
      <xdr:spPr>
        <a:xfrm flipV="1">
          <a:off x="2019300" y="16938186"/>
          <a:ext cx="889000" cy="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164553</xdr:rowOff>
    </xdr:from>
    <xdr:to>
      <xdr:col>10</xdr:col>
      <xdr:colOff>114300</xdr:colOff>
      <xdr:row>99</xdr:row>
      <xdr:rowOff>10323</xdr:rowOff>
    </xdr:to>
    <xdr:cxnSp macro="">
      <xdr:nvCxnSpPr>
        <xdr:cNvPr id="243" name="直線コネクタ 242"/>
        <xdr:cNvCxnSpPr/>
      </xdr:nvCxnSpPr>
      <xdr:spPr>
        <a:xfrm flipV="1">
          <a:off x="1130300" y="16966653"/>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95672</xdr:rowOff>
    </xdr:from>
    <xdr:to>
      <xdr:col>24</xdr:col>
      <xdr:colOff>114300</xdr:colOff>
      <xdr:row>98</xdr:row>
      <xdr:rowOff>25822</xdr:rowOff>
    </xdr:to>
    <xdr:sp macro="" textlink="">
      <xdr:nvSpPr>
        <xdr:cNvPr id="253" name="楕円 252"/>
        <xdr:cNvSpPr/>
      </xdr:nvSpPr>
      <xdr:spPr>
        <a:xfrm>
          <a:off x="4584700" y="1672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118549</xdr:rowOff>
    </xdr:from>
    <xdr:ext cx="534377" cy="259045"/>
    <xdr:sp macro="" textlink="">
      <xdr:nvSpPr>
        <xdr:cNvPr id="254" name="衛生費該当値テキスト"/>
        <xdr:cNvSpPr txBox="1"/>
      </xdr:nvSpPr>
      <xdr:spPr>
        <a:xfrm>
          <a:off x="4686300" y="1657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26515</xdr:rowOff>
    </xdr:from>
    <xdr:to>
      <xdr:col>20</xdr:col>
      <xdr:colOff>38100</xdr:colOff>
      <xdr:row>97</xdr:row>
      <xdr:rowOff>128115</xdr:rowOff>
    </xdr:to>
    <xdr:sp macro="" textlink="">
      <xdr:nvSpPr>
        <xdr:cNvPr id="255" name="楕円 254"/>
        <xdr:cNvSpPr/>
      </xdr:nvSpPr>
      <xdr:spPr>
        <a:xfrm>
          <a:off x="3746500" y="1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144642</xdr:rowOff>
    </xdr:from>
    <xdr:ext cx="534377" cy="259045"/>
    <xdr:sp macro="" textlink="">
      <xdr:nvSpPr>
        <xdr:cNvPr id="256" name="テキスト ボックス 255"/>
        <xdr:cNvSpPr txBox="1"/>
      </xdr:nvSpPr>
      <xdr:spPr>
        <a:xfrm>
          <a:off x="3530111" y="164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85286</xdr:rowOff>
    </xdr:from>
    <xdr:to>
      <xdr:col>15</xdr:col>
      <xdr:colOff>101600</xdr:colOff>
      <xdr:row>99</xdr:row>
      <xdr:rowOff>15436</xdr:rowOff>
    </xdr:to>
    <xdr:sp macro="" textlink="">
      <xdr:nvSpPr>
        <xdr:cNvPr id="257" name="楕円 256"/>
        <xdr:cNvSpPr/>
      </xdr:nvSpPr>
      <xdr:spPr>
        <a:xfrm>
          <a:off x="2857500" y="168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31963</xdr:rowOff>
    </xdr:from>
    <xdr:ext cx="534377" cy="259045"/>
    <xdr:sp macro="" textlink="">
      <xdr:nvSpPr>
        <xdr:cNvPr id="258" name="テキスト ボックス 257"/>
        <xdr:cNvSpPr txBox="1"/>
      </xdr:nvSpPr>
      <xdr:spPr>
        <a:xfrm>
          <a:off x="2641111" y="1666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113753</xdr:rowOff>
    </xdr:from>
    <xdr:to>
      <xdr:col>10</xdr:col>
      <xdr:colOff>165100</xdr:colOff>
      <xdr:row>99</xdr:row>
      <xdr:rowOff>43903</xdr:rowOff>
    </xdr:to>
    <xdr:sp macro="" textlink="">
      <xdr:nvSpPr>
        <xdr:cNvPr id="259" name="楕円 258"/>
        <xdr:cNvSpPr/>
      </xdr:nvSpPr>
      <xdr:spPr>
        <a:xfrm>
          <a:off x="1968500" y="1691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60430</xdr:rowOff>
    </xdr:from>
    <xdr:ext cx="534377" cy="259045"/>
    <xdr:sp macro="" textlink="">
      <xdr:nvSpPr>
        <xdr:cNvPr id="260" name="テキスト ボックス 259"/>
        <xdr:cNvSpPr txBox="1"/>
      </xdr:nvSpPr>
      <xdr:spPr>
        <a:xfrm>
          <a:off x="1752111" y="166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130973</xdr:rowOff>
    </xdr:from>
    <xdr:to>
      <xdr:col>6</xdr:col>
      <xdr:colOff>38100</xdr:colOff>
      <xdr:row>99</xdr:row>
      <xdr:rowOff>61123</xdr:rowOff>
    </xdr:to>
    <xdr:sp macro="" textlink="">
      <xdr:nvSpPr>
        <xdr:cNvPr id="261" name="楕円 260"/>
        <xdr:cNvSpPr/>
      </xdr:nvSpPr>
      <xdr:spPr>
        <a:xfrm>
          <a:off x="1079500" y="169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77650</xdr:rowOff>
    </xdr:from>
    <xdr:ext cx="534377" cy="259045"/>
    <xdr:sp macro="" textlink="">
      <xdr:nvSpPr>
        <xdr:cNvPr id="262" name="テキスト ボックス 261"/>
        <xdr:cNvSpPr txBox="1"/>
      </xdr:nvSpPr>
      <xdr:spPr>
        <a:xfrm>
          <a:off x="863111" y="1670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46355</xdr:rowOff>
    </xdr:from>
    <xdr:to>
      <xdr:col>55</xdr:col>
      <xdr:colOff>0</xdr:colOff>
      <xdr:row>31</xdr:row>
      <xdr:rowOff>50165</xdr:rowOff>
    </xdr:to>
    <xdr:cxnSp macro="">
      <xdr:nvCxnSpPr>
        <xdr:cNvPr id="291" name="直線コネクタ 290"/>
        <xdr:cNvCxnSpPr/>
      </xdr:nvCxnSpPr>
      <xdr:spPr>
        <a:xfrm>
          <a:off x="9639300" y="53613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46355</xdr:rowOff>
    </xdr:from>
    <xdr:to>
      <xdr:col>50</xdr:col>
      <xdr:colOff>114300</xdr:colOff>
      <xdr:row>31</xdr:row>
      <xdr:rowOff>85598</xdr:rowOff>
    </xdr:to>
    <xdr:cxnSp macro="">
      <xdr:nvCxnSpPr>
        <xdr:cNvPr id="294" name="直線コネクタ 293"/>
        <xdr:cNvCxnSpPr/>
      </xdr:nvCxnSpPr>
      <xdr:spPr>
        <a:xfrm flipV="1">
          <a:off x="8750300" y="536130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85979</xdr:rowOff>
    </xdr:from>
    <xdr:to>
      <xdr:col>45</xdr:col>
      <xdr:colOff>177800</xdr:colOff>
      <xdr:row>31</xdr:row>
      <xdr:rowOff>85598</xdr:rowOff>
    </xdr:to>
    <xdr:cxnSp macro="">
      <xdr:nvCxnSpPr>
        <xdr:cNvPr id="297" name="直線コネクタ 296"/>
        <xdr:cNvCxnSpPr/>
      </xdr:nvCxnSpPr>
      <xdr:spPr>
        <a:xfrm>
          <a:off x="7861300" y="5229479"/>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85979</xdr:rowOff>
    </xdr:from>
    <xdr:to>
      <xdr:col>41</xdr:col>
      <xdr:colOff>50800</xdr:colOff>
      <xdr:row>31</xdr:row>
      <xdr:rowOff>17399</xdr:rowOff>
    </xdr:to>
    <xdr:cxnSp macro="">
      <xdr:nvCxnSpPr>
        <xdr:cNvPr id="300" name="直線コネクタ 299"/>
        <xdr:cNvCxnSpPr/>
      </xdr:nvCxnSpPr>
      <xdr:spPr>
        <a:xfrm flipV="1">
          <a:off x="6972300" y="522947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170815</xdr:rowOff>
    </xdr:from>
    <xdr:to>
      <xdr:col>55</xdr:col>
      <xdr:colOff>50800</xdr:colOff>
      <xdr:row>31</xdr:row>
      <xdr:rowOff>100965</xdr:rowOff>
    </xdr:to>
    <xdr:sp macro="" textlink="">
      <xdr:nvSpPr>
        <xdr:cNvPr id="310" name="楕円 309"/>
        <xdr:cNvSpPr/>
      </xdr:nvSpPr>
      <xdr:spPr>
        <a:xfrm>
          <a:off x="104267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123842</xdr:rowOff>
    </xdr:from>
    <xdr:ext cx="469744" cy="259045"/>
    <xdr:sp macro="" textlink="">
      <xdr:nvSpPr>
        <xdr:cNvPr id="311" name="労働費該当値テキスト"/>
        <xdr:cNvSpPr txBox="1"/>
      </xdr:nvSpPr>
      <xdr:spPr>
        <a:xfrm>
          <a:off x="10528300" y="526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167005</xdr:rowOff>
    </xdr:from>
    <xdr:to>
      <xdr:col>50</xdr:col>
      <xdr:colOff>165100</xdr:colOff>
      <xdr:row>31</xdr:row>
      <xdr:rowOff>97155</xdr:rowOff>
    </xdr:to>
    <xdr:sp macro="" textlink="">
      <xdr:nvSpPr>
        <xdr:cNvPr id="312" name="楕円 311"/>
        <xdr:cNvSpPr/>
      </xdr:nvSpPr>
      <xdr:spPr>
        <a:xfrm>
          <a:off x="9588500" y="53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113682</xdr:rowOff>
    </xdr:from>
    <xdr:ext cx="469744" cy="259045"/>
    <xdr:sp macro="" textlink="">
      <xdr:nvSpPr>
        <xdr:cNvPr id="313" name="テキスト ボックス 312"/>
        <xdr:cNvSpPr txBox="1"/>
      </xdr:nvSpPr>
      <xdr:spPr>
        <a:xfrm>
          <a:off x="9404428" y="50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34798</xdr:rowOff>
    </xdr:from>
    <xdr:to>
      <xdr:col>46</xdr:col>
      <xdr:colOff>38100</xdr:colOff>
      <xdr:row>31</xdr:row>
      <xdr:rowOff>136398</xdr:rowOff>
    </xdr:to>
    <xdr:sp macro="" textlink="">
      <xdr:nvSpPr>
        <xdr:cNvPr id="314" name="楕円 313"/>
        <xdr:cNvSpPr/>
      </xdr:nvSpPr>
      <xdr:spPr>
        <a:xfrm>
          <a:off x="8699500" y="53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152925</xdr:rowOff>
    </xdr:from>
    <xdr:ext cx="469744" cy="259045"/>
    <xdr:sp macro="" textlink="">
      <xdr:nvSpPr>
        <xdr:cNvPr id="315" name="テキスト ボックス 314"/>
        <xdr:cNvSpPr txBox="1"/>
      </xdr:nvSpPr>
      <xdr:spPr>
        <a:xfrm>
          <a:off x="8515428" y="51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35179</xdr:rowOff>
    </xdr:from>
    <xdr:to>
      <xdr:col>41</xdr:col>
      <xdr:colOff>101600</xdr:colOff>
      <xdr:row>30</xdr:row>
      <xdr:rowOff>136779</xdr:rowOff>
    </xdr:to>
    <xdr:sp macro="" textlink="">
      <xdr:nvSpPr>
        <xdr:cNvPr id="316" name="楕円 315"/>
        <xdr:cNvSpPr/>
      </xdr:nvSpPr>
      <xdr:spPr>
        <a:xfrm>
          <a:off x="7810500" y="51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153306</xdr:rowOff>
    </xdr:from>
    <xdr:ext cx="469744" cy="259045"/>
    <xdr:sp macro="" textlink="">
      <xdr:nvSpPr>
        <xdr:cNvPr id="317" name="テキスト ボックス 316"/>
        <xdr:cNvSpPr txBox="1"/>
      </xdr:nvSpPr>
      <xdr:spPr>
        <a:xfrm>
          <a:off x="7626428" y="49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138049</xdr:rowOff>
    </xdr:from>
    <xdr:to>
      <xdr:col>36</xdr:col>
      <xdr:colOff>165100</xdr:colOff>
      <xdr:row>31</xdr:row>
      <xdr:rowOff>68199</xdr:rowOff>
    </xdr:to>
    <xdr:sp macro="" textlink="">
      <xdr:nvSpPr>
        <xdr:cNvPr id="318" name="楕円 317"/>
        <xdr:cNvSpPr/>
      </xdr:nvSpPr>
      <xdr:spPr>
        <a:xfrm>
          <a:off x="69215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84726</xdr:rowOff>
    </xdr:from>
    <xdr:ext cx="469744" cy="259045"/>
    <xdr:sp macro="" textlink="">
      <xdr:nvSpPr>
        <xdr:cNvPr id="319" name="テキスト ボックス 318"/>
        <xdr:cNvSpPr txBox="1"/>
      </xdr:nvSpPr>
      <xdr:spPr>
        <a:xfrm>
          <a:off x="6737428" y="50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27495</xdr:rowOff>
    </xdr:from>
    <xdr:to>
      <xdr:col>55</xdr:col>
      <xdr:colOff>0</xdr:colOff>
      <xdr:row>59</xdr:row>
      <xdr:rowOff>28143</xdr:rowOff>
    </xdr:to>
    <xdr:cxnSp macro="">
      <xdr:nvCxnSpPr>
        <xdr:cNvPr id="348" name="直線コネクタ 347"/>
        <xdr:cNvCxnSpPr/>
      </xdr:nvCxnSpPr>
      <xdr:spPr>
        <a:xfrm flipV="1">
          <a:off x="9639300" y="1014304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28143</xdr:rowOff>
    </xdr:from>
    <xdr:to>
      <xdr:col>50</xdr:col>
      <xdr:colOff>114300</xdr:colOff>
      <xdr:row>59</xdr:row>
      <xdr:rowOff>28429</xdr:rowOff>
    </xdr:to>
    <xdr:cxnSp macro="">
      <xdr:nvCxnSpPr>
        <xdr:cNvPr id="351" name="直線コネクタ 350"/>
        <xdr:cNvCxnSpPr/>
      </xdr:nvCxnSpPr>
      <xdr:spPr>
        <a:xfrm flipV="1">
          <a:off x="8750300" y="1014369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27819</xdr:rowOff>
    </xdr:from>
    <xdr:to>
      <xdr:col>45</xdr:col>
      <xdr:colOff>177800</xdr:colOff>
      <xdr:row>59</xdr:row>
      <xdr:rowOff>28429</xdr:rowOff>
    </xdr:to>
    <xdr:cxnSp macro="">
      <xdr:nvCxnSpPr>
        <xdr:cNvPr id="354" name="直線コネクタ 353"/>
        <xdr:cNvCxnSpPr/>
      </xdr:nvCxnSpPr>
      <xdr:spPr>
        <a:xfrm>
          <a:off x="7861300" y="1014336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25324</xdr:rowOff>
    </xdr:from>
    <xdr:to>
      <xdr:col>41</xdr:col>
      <xdr:colOff>50800</xdr:colOff>
      <xdr:row>59</xdr:row>
      <xdr:rowOff>27819</xdr:rowOff>
    </xdr:to>
    <xdr:cxnSp macro="">
      <xdr:nvCxnSpPr>
        <xdr:cNvPr id="357" name="直線コネクタ 356"/>
        <xdr:cNvCxnSpPr/>
      </xdr:nvCxnSpPr>
      <xdr:spPr>
        <a:xfrm>
          <a:off x="6972300" y="10140874"/>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148145</xdr:rowOff>
    </xdr:from>
    <xdr:to>
      <xdr:col>55</xdr:col>
      <xdr:colOff>50800</xdr:colOff>
      <xdr:row>59</xdr:row>
      <xdr:rowOff>78295</xdr:rowOff>
    </xdr:to>
    <xdr:sp macro="" textlink="">
      <xdr:nvSpPr>
        <xdr:cNvPr id="367" name="楕円 366"/>
        <xdr:cNvSpPr/>
      </xdr:nvSpPr>
      <xdr:spPr>
        <a:xfrm>
          <a:off x="104267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63072</xdr:rowOff>
    </xdr:from>
    <xdr:ext cx="378565" cy="259045"/>
    <xdr:sp macro="" textlink="">
      <xdr:nvSpPr>
        <xdr:cNvPr id="368" name="農林水産業費該当値テキスト"/>
        <xdr:cNvSpPr txBox="1"/>
      </xdr:nvSpPr>
      <xdr:spPr>
        <a:xfrm>
          <a:off x="10528300" y="1000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148793</xdr:rowOff>
    </xdr:from>
    <xdr:to>
      <xdr:col>50</xdr:col>
      <xdr:colOff>165100</xdr:colOff>
      <xdr:row>59</xdr:row>
      <xdr:rowOff>78943</xdr:rowOff>
    </xdr:to>
    <xdr:sp macro="" textlink="">
      <xdr:nvSpPr>
        <xdr:cNvPr id="369" name="楕円 368"/>
        <xdr:cNvSpPr/>
      </xdr:nvSpPr>
      <xdr:spPr>
        <a:xfrm>
          <a:off x="9588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70070</xdr:rowOff>
    </xdr:from>
    <xdr:ext cx="378565" cy="259045"/>
    <xdr:sp macro="" textlink="">
      <xdr:nvSpPr>
        <xdr:cNvPr id="370" name="テキスト ボックス 369"/>
        <xdr:cNvSpPr txBox="1"/>
      </xdr:nvSpPr>
      <xdr:spPr>
        <a:xfrm>
          <a:off x="9450017" y="1018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149079</xdr:rowOff>
    </xdr:from>
    <xdr:to>
      <xdr:col>46</xdr:col>
      <xdr:colOff>38100</xdr:colOff>
      <xdr:row>59</xdr:row>
      <xdr:rowOff>79229</xdr:rowOff>
    </xdr:to>
    <xdr:sp macro="" textlink="">
      <xdr:nvSpPr>
        <xdr:cNvPr id="371" name="楕円 370"/>
        <xdr:cNvSpPr/>
      </xdr:nvSpPr>
      <xdr:spPr>
        <a:xfrm>
          <a:off x="8699500" y="100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70356</xdr:rowOff>
    </xdr:from>
    <xdr:ext cx="378565" cy="259045"/>
    <xdr:sp macro="" textlink="">
      <xdr:nvSpPr>
        <xdr:cNvPr id="372" name="テキスト ボックス 371"/>
        <xdr:cNvSpPr txBox="1"/>
      </xdr:nvSpPr>
      <xdr:spPr>
        <a:xfrm>
          <a:off x="8561017" y="1018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148469</xdr:rowOff>
    </xdr:from>
    <xdr:to>
      <xdr:col>41</xdr:col>
      <xdr:colOff>101600</xdr:colOff>
      <xdr:row>59</xdr:row>
      <xdr:rowOff>78619</xdr:rowOff>
    </xdr:to>
    <xdr:sp macro="" textlink="">
      <xdr:nvSpPr>
        <xdr:cNvPr id="373" name="楕円 372"/>
        <xdr:cNvSpPr/>
      </xdr:nvSpPr>
      <xdr:spPr>
        <a:xfrm>
          <a:off x="7810500" y="100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69746</xdr:rowOff>
    </xdr:from>
    <xdr:ext cx="378565" cy="259045"/>
    <xdr:sp macro="" textlink="">
      <xdr:nvSpPr>
        <xdr:cNvPr id="374" name="テキスト ボックス 373"/>
        <xdr:cNvSpPr txBox="1"/>
      </xdr:nvSpPr>
      <xdr:spPr>
        <a:xfrm>
          <a:off x="7672017" y="1018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145974</xdr:rowOff>
    </xdr:from>
    <xdr:to>
      <xdr:col>36</xdr:col>
      <xdr:colOff>165100</xdr:colOff>
      <xdr:row>59</xdr:row>
      <xdr:rowOff>76124</xdr:rowOff>
    </xdr:to>
    <xdr:sp macro="" textlink="">
      <xdr:nvSpPr>
        <xdr:cNvPr id="375" name="楕円 374"/>
        <xdr:cNvSpPr/>
      </xdr:nvSpPr>
      <xdr:spPr>
        <a:xfrm>
          <a:off x="6921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67251</xdr:rowOff>
    </xdr:from>
    <xdr:ext cx="469744" cy="259045"/>
    <xdr:sp macro="" textlink="">
      <xdr:nvSpPr>
        <xdr:cNvPr id="376" name="テキスト ボックス 375"/>
        <xdr:cNvSpPr txBox="1"/>
      </xdr:nvSpPr>
      <xdr:spPr>
        <a:xfrm>
          <a:off x="6737428" y="101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109562</xdr:rowOff>
    </xdr:from>
    <xdr:to>
      <xdr:col>55</xdr:col>
      <xdr:colOff>0</xdr:colOff>
      <xdr:row>78</xdr:row>
      <xdr:rowOff>20713</xdr:rowOff>
    </xdr:to>
    <xdr:cxnSp macro="">
      <xdr:nvCxnSpPr>
        <xdr:cNvPr id="405" name="直線コネクタ 404"/>
        <xdr:cNvCxnSpPr/>
      </xdr:nvCxnSpPr>
      <xdr:spPr>
        <a:xfrm flipV="1">
          <a:off x="9639300" y="13311212"/>
          <a:ext cx="8382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144614</xdr:rowOff>
    </xdr:from>
    <xdr:to>
      <xdr:col>50</xdr:col>
      <xdr:colOff>114300</xdr:colOff>
      <xdr:row>78</xdr:row>
      <xdr:rowOff>20713</xdr:rowOff>
    </xdr:to>
    <xdr:cxnSp macro="">
      <xdr:nvCxnSpPr>
        <xdr:cNvPr id="408" name="直線コネクタ 407"/>
        <xdr:cNvCxnSpPr/>
      </xdr:nvCxnSpPr>
      <xdr:spPr>
        <a:xfrm>
          <a:off x="8750300" y="1334626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144614</xdr:rowOff>
    </xdr:from>
    <xdr:to>
      <xdr:col>45</xdr:col>
      <xdr:colOff>177800</xdr:colOff>
      <xdr:row>78</xdr:row>
      <xdr:rowOff>60795</xdr:rowOff>
    </xdr:to>
    <xdr:cxnSp macro="">
      <xdr:nvCxnSpPr>
        <xdr:cNvPr id="411" name="直線コネクタ 410"/>
        <xdr:cNvCxnSpPr/>
      </xdr:nvCxnSpPr>
      <xdr:spPr>
        <a:xfrm flipV="1">
          <a:off x="7861300" y="133462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60795</xdr:rowOff>
    </xdr:from>
    <xdr:to>
      <xdr:col>41</xdr:col>
      <xdr:colOff>50800</xdr:colOff>
      <xdr:row>78</xdr:row>
      <xdr:rowOff>78930</xdr:rowOff>
    </xdr:to>
    <xdr:cxnSp macro="">
      <xdr:nvCxnSpPr>
        <xdr:cNvPr id="414" name="直線コネクタ 413"/>
        <xdr:cNvCxnSpPr/>
      </xdr:nvCxnSpPr>
      <xdr:spPr>
        <a:xfrm flipV="1">
          <a:off x="6972300" y="13433895"/>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58762</xdr:rowOff>
    </xdr:from>
    <xdr:to>
      <xdr:col>55</xdr:col>
      <xdr:colOff>50800</xdr:colOff>
      <xdr:row>77</xdr:row>
      <xdr:rowOff>160362</xdr:rowOff>
    </xdr:to>
    <xdr:sp macro="" textlink="">
      <xdr:nvSpPr>
        <xdr:cNvPr id="424" name="楕円 423"/>
        <xdr:cNvSpPr/>
      </xdr:nvSpPr>
      <xdr:spPr>
        <a:xfrm>
          <a:off x="10426700" y="132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37189</xdr:rowOff>
    </xdr:from>
    <xdr:ext cx="469744" cy="259045"/>
    <xdr:sp macro="" textlink="">
      <xdr:nvSpPr>
        <xdr:cNvPr id="425" name="商工費該当値テキスト"/>
        <xdr:cNvSpPr txBox="1"/>
      </xdr:nvSpPr>
      <xdr:spPr>
        <a:xfrm>
          <a:off x="10528300" y="1323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141363</xdr:rowOff>
    </xdr:from>
    <xdr:to>
      <xdr:col>50</xdr:col>
      <xdr:colOff>165100</xdr:colOff>
      <xdr:row>78</xdr:row>
      <xdr:rowOff>71513</xdr:rowOff>
    </xdr:to>
    <xdr:sp macro="" textlink="">
      <xdr:nvSpPr>
        <xdr:cNvPr id="426" name="楕円 425"/>
        <xdr:cNvSpPr/>
      </xdr:nvSpPr>
      <xdr:spPr>
        <a:xfrm>
          <a:off x="9588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62640</xdr:rowOff>
    </xdr:from>
    <xdr:ext cx="469744" cy="259045"/>
    <xdr:sp macro="" textlink="">
      <xdr:nvSpPr>
        <xdr:cNvPr id="427" name="テキスト ボックス 426"/>
        <xdr:cNvSpPr txBox="1"/>
      </xdr:nvSpPr>
      <xdr:spPr>
        <a:xfrm>
          <a:off x="9404428"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93814</xdr:rowOff>
    </xdr:from>
    <xdr:to>
      <xdr:col>46</xdr:col>
      <xdr:colOff>38100</xdr:colOff>
      <xdr:row>78</xdr:row>
      <xdr:rowOff>23964</xdr:rowOff>
    </xdr:to>
    <xdr:sp macro="" textlink="">
      <xdr:nvSpPr>
        <xdr:cNvPr id="428" name="楕円 427"/>
        <xdr:cNvSpPr/>
      </xdr:nvSpPr>
      <xdr:spPr>
        <a:xfrm>
          <a:off x="8699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15091</xdr:rowOff>
    </xdr:from>
    <xdr:ext cx="469744" cy="259045"/>
    <xdr:sp macro="" textlink="">
      <xdr:nvSpPr>
        <xdr:cNvPr id="429" name="テキスト ボックス 428"/>
        <xdr:cNvSpPr txBox="1"/>
      </xdr:nvSpPr>
      <xdr:spPr>
        <a:xfrm>
          <a:off x="8515428"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9995</xdr:rowOff>
    </xdr:from>
    <xdr:to>
      <xdr:col>41</xdr:col>
      <xdr:colOff>101600</xdr:colOff>
      <xdr:row>78</xdr:row>
      <xdr:rowOff>111595</xdr:rowOff>
    </xdr:to>
    <xdr:sp macro="" textlink="">
      <xdr:nvSpPr>
        <xdr:cNvPr id="430" name="楕円 429"/>
        <xdr:cNvSpPr/>
      </xdr:nvSpPr>
      <xdr:spPr>
        <a:xfrm>
          <a:off x="7810500" y="133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102722</xdr:rowOff>
    </xdr:from>
    <xdr:ext cx="469744" cy="259045"/>
    <xdr:sp macro="" textlink="">
      <xdr:nvSpPr>
        <xdr:cNvPr id="431" name="テキスト ボックス 430"/>
        <xdr:cNvSpPr txBox="1"/>
      </xdr:nvSpPr>
      <xdr:spPr>
        <a:xfrm>
          <a:off x="7626428" y="1347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28130</xdr:rowOff>
    </xdr:from>
    <xdr:to>
      <xdr:col>36</xdr:col>
      <xdr:colOff>165100</xdr:colOff>
      <xdr:row>78</xdr:row>
      <xdr:rowOff>129730</xdr:rowOff>
    </xdr:to>
    <xdr:sp macro="" textlink="">
      <xdr:nvSpPr>
        <xdr:cNvPr id="432" name="楕円 431"/>
        <xdr:cNvSpPr/>
      </xdr:nvSpPr>
      <xdr:spPr>
        <a:xfrm>
          <a:off x="6921500" y="134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120857</xdr:rowOff>
    </xdr:from>
    <xdr:ext cx="469744" cy="259045"/>
    <xdr:sp macro="" textlink="">
      <xdr:nvSpPr>
        <xdr:cNvPr id="433" name="テキスト ボックス 432"/>
        <xdr:cNvSpPr txBox="1"/>
      </xdr:nvSpPr>
      <xdr:spPr>
        <a:xfrm>
          <a:off x="6737428" y="134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104381</xdr:rowOff>
    </xdr:from>
    <xdr:to>
      <xdr:col>55</xdr:col>
      <xdr:colOff>0</xdr:colOff>
      <xdr:row>96</xdr:row>
      <xdr:rowOff>171279</xdr:rowOff>
    </xdr:to>
    <xdr:cxnSp macro="">
      <xdr:nvCxnSpPr>
        <xdr:cNvPr id="465" name="直線コネクタ 464"/>
        <xdr:cNvCxnSpPr/>
      </xdr:nvCxnSpPr>
      <xdr:spPr>
        <a:xfrm>
          <a:off x="9639300" y="16563581"/>
          <a:ext cx="838200" cy="6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104381</xdr:rowOff>
    </xdr:from>
    <xdr:to>
      <xdr:col>50</xdr:col>
      <xdr:colOff>114300</xdr:colOff>
      <xdr:row>98</xdr:row>
      <xdr:rowOff>88836</xdr:rowOff>
    </xdr:to>
    <xdr:cxnSp macro="">
      <xdr:nvCxnSpPr>
        <xdr:cNvPr id="468" name="直線コネクタ 467"/>
        <xdr:cNvCxnSpPr/>
      </xdr:nvCxnSpPr>
      <xdr:spPr>
        <a:xfrm flipV="1">
          <a:off x="8750300" y="16563581"/>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70092</xdr:rowOff>
    </xdr:from>
    <xdr:to>
      <xdr:col>45</xdr:col>
      <xdr:colOff>177800</xdr:colOff>
      <xdr:row>98</xdr:row>
      <xdr:rowOff>88836</xdr:rowOff>
    </xdr:to>
    <xdr:cxnSp macro="">
      <xdr:nvCxnSpPr>
        <xdr:cNvPr id="471" name="直線コネクタ 470"/>
        <xdr:cNvCxnSpPr/>
      </xdr:nvCxnSpPr>
      <xdr:spPr>
        <a:xfrm>
          <a:off x="7861300" y="16872192"/>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120188</xdr:rowOff>
    </xdr:from>
    <xdr:to>
      <xdr:col>41</xdr:col>
      <xdr:colOff>50800</xdr:colOff>
      <xdr:row>98</xdr:row>
      <xdr:rowOff>70092</xdr:rowOff>
    </xdr:to>
    <xdr:cxnSp macro="">
      <xdr:nvCxnSpPr>
        <xdr:cNvPr id="474" name="直線コネクタ 473"/>
        <xdr:cNvCxnSpPr/>
      </xdr:nvCxnSpPr>
      <xdr:spPr>
        <a:xfrm>
          <a:off x="6972300" y="16750838"/>
          <a:ext cx="889000" cy="1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120479</xdr:rowOff>
    </xdr:from>
    <xdr:to>
      <xdr:col>55</xdr:col>
      <xdr:colOff>50800</xdr:colOff>
      <xdr:row>97</xdr:row>
      <xdr:rowOff>50629</xdr:rowOff>
    </xdr:to>
    <xdr:sp macro="" textlink="">
      <xdr:nvSpPr>
        <xdr:cNvPr id="484" name="楕円 483"/>
        <xdr:cNvSpPr/>
      </xdr:nvSpPr>
      <xdr:spPr>
        <a:xfrm>
          <a:off x="10426700" y="165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143356</xdr:rowOff>
    </xdr:from>
    <xdr:ext cx="534377" cy="259045"/>
    <xdr:sp macro="" textlink="">
      <xdr:nvSpPr>
        <xdr:cNvPr id="485" name="土木費該当値テキスト"/>
        <xdr:cNvSpPr txBox="1"/>
      </xdr:nvSpPr>
      <xdr:spPr>
        <a:xfrm>
          <a:off x="10528300" y="164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53581</xdr:rowOff>
    </xdr:from>
    <xdr:to>
      <xdr:col>50</xdr:col>
      <xdr:colOff>165100</xdr:colOff>
      <xdr:row>96</xdr:row>
      <xdr:rowOff>155181</xdr:rowOff>
    </xdr:to>
    <xdr:sp macro="" textlink="">
      <xdr:nvSpPr>
        <xdr:cNvPr id="486" name="楕円 485"/>
        <xdr:cNvSpPr/>
      </xdr:nvSpPr>
      <xdr:spPr>
        <a:xfrm>
          <a:off x="9588500" y="165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258</xdr:rowOff>
    </xdr:from>
    <xdr:ext cx="534377" cy="259045"/>
    <xdr:sp macro="" textlink="">
      <xdr:nvSpPr>
        <xdr:cNvPr id="487" name="テキスト ボックス 486"/>
        <xdr:cNvSpPr txBox="1"/>
      </xdr:nvSpPr>
      <xdr:spPr>
        <a:xfrm>
          <a:off x="9372111" y="162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38036</xdr:rowOff>
    </xdr:from>
    <xdr:to>
      <xdr:col>46</xdr:col>
      <xdr:colOff>38100</xdr:colOff>
      <xdr:row>98</xdr:row>
      <xdr:rowOff>139636</xdr:rowOff>
    </xdr:to>
    <xdr:sp macro="" textlink="">
      <xdr:nvSpPr>
        <xdr:cNvPr id="488" name="楕円 487"/>
        <xdr:cNvSpPr/>
      </xdr:nvSpPr>
      <xdr:spPr>
        <a:xfrm>
          <a:off x="8699500" y="168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130763</xdr:rowOff>
    </xdr:from>
    <xdr:ext cx="534377" cy="259045"/>
    <xdr:sp macro="" textlink="">
      <xdr:nvSpPr>
        <xdr:cNvPr id="489" name="テキスト ボックス 488"/>
        <xdr:cNvSpPr txBox="1"/>
      </xdr:nvSpPr>
      <xdr:spPr>
        <a:xfrm>
          <a:off x="8483111" y="169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19292</xdr:rowOff>
    </xdr:from>
    <xdr:to>
      <xdr:col>41</xdr:col>
      <xdr:colOff>101600</xdr:colOff>
      <xdr:row>98</xdr:row>
      <xdr:rowOff>120892</xdr:rowOff>
    </xdr:to>
    <xdr:sp macro="" textlink="">
      <xdr:nvSpPr>
        <xdr:cNvPr id="490" name="楕円 489"/>
        <xdr:cNvSpPr/>
      </xdr:nvSpPr>
      <xdr:spPr>
        <a:xfrm>
          <a:off x="7810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112019</xdr:rowOff>
    </xdr:from>
    <xdr:ext cx="534377" cy="259045"/>
    <xdr:sp macro="" textlink="">
      <xdr:nvSpPr>
        <xdr:cNvPr id="491" name="テキスト ボックス 490"/>
        <xdr:cNvSpPr txBox="1"/>
      </xdr:nvSpPr>
      <xdr:spPr>
        <a:xfrm>
          <a:off x="7594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69388</xdr:rowOff>
    </xdr:from>
    <xdr:to>
      <xdr:col>36</xdr:col>
      <xdr:colOff>165100</xdr:colOff>
      <xdr:row>97</xdr:row>
      <xdr:rowOff>170988</xdr:rowOff>
    </xdr:to>
    <xdr:sp macro="" textlink="">
      <xdr:nvSpPr>
        <xdr:cNvPr id="492" name="楕円 491"/>
        <xdr:cNvSpPr/>
      </xdr:nvSpPr>
      <xdr:spPr>
        <a:xfrm>
          <a:off x="6921500" y="167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16065</xdr:rowOff>
    </xdr:from>
    <xdr:ext cx="534377" cy="259045"/>
    <xdr:sp macro="" textlink="">
      <xdr:nvSpPr>
        <xdr:cNvPr id="493" name="テキスト ボックス 492"/>
        <xdr:cNvSpPr txBox="1"/>
      </xdr:nvSpPr>
      <xdr:spPr>
        <a:xfrm>
          <a:off x="6705111" y="164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3409</xdr:rowOff>
    </xdr:from>
    <xdr:to>
      <xdr:col>85</xdr:col>
      <xdr:colOff>127000</xdr:colOff>
      <xdr:row>37</xdr:row>
      <xdr:rowOff>34178</xdr:rowOff>
    </xdr:to>
    <xdr:cxnSp macro="">
      <xdr:nvCxnSpPr>
        <xdr:cNvPr id="521" name="直線コネクタ 520"/>
        <xdr:cNvCxnSpPr/>
      </xdr:nvCxnSpPr>
      <xdr:spPr>
        <a:xfrm>
          <a:off x="15481300" y="6347059"/>
          <a:ext cx="8382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107924</xdr:rowOff>
    </xdr:from>
    <xdr:to>
      <xdr:col>81</xdr:col>
      <xdr:colOff>50800</xdr:colOff>
      <xdr:row>37</xdr:row>
      <xdr:rowOff>3409</xdr:rowOff>
    </xdr:to>
    <xdr:cxnSp macro="">
      <xdr:nvCxnSpPr>
        <xdr:cNvPr id="524" name="直線コネクタ 523"/>
        <xdr:cNvCxnSpPr/>
      </xdr:nvCxnSpPr>
      <xdr:spPr>
        <a:xfrm>
          <a:off x="14592300" y="6280124"/>
          <a:ext cx="889000" cy="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107924</xdr:rowOff>
    </xdr:from>
    <xdr:to>
      <xdr:col>76</xdr:col>
      <xdr:colOff>114300</xdr:colOff>
      <xdr:row>37</xdr:row>
      <xdr:rowOff>68331</xdr:rowOff>
    </xdr:to>
    <xdr:cxnSp macro="">
      <xdr:nvCxnSpPr>
        <xdr:cNvPr id="527" name="直線コネクタ 526"/>
        <xdr:cNvCxnSpPr/>
      </xdr:nvCxnSpPr>
      <xdr:spPr>
        <a:xfrm flipV="1">
          <a:off x="13703300" y="6280124"/>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68331</xdr:rowOff>
    </xdr:from>
    <xdr:to>
      <xdr:col>71</xdr:col>
      <xdr:colOff>177800</xdr:colOff>
      <xdr:row>37</xdr:row>
      <xdr:rowOff>72949</xdr:rowOff>
    </xdr:to>
    <xdr:cxnSp macro="">
      <xdr:nvCxnSpPr>
        <xdr:cNvPr id="530" name="直線コネクタ 529"/>
        <xdr:cNvCxnSpPr/>
      </xdr:nvCxnSpPr>
      <xdr:spPr>
        <a:xfrm flipV="1">
          <a:off x="12814300" y="641198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154828</xdr:rowOff>
    </xdr:from>
    <xdr:to>
      <xdr:col>85</xdr:col>
      <xdr:colOff>177800</xdr:colOff>
      <xdr:row>37</xdr:row>
      <xdr:rowOff>84978</xdr:rowOff>
    </xdr:to>
    <xdr:sp macro="" textlink="">
      <xdr:nvSpPr>
        <xdr:cNvPr id="540" name="楕円 539"/>
        <xdr:cNvSpPr/>
      </xdr:nvSpPr>
      <xdr:spPr>
        <a:xfrm>
          <a:off x="16268700" y="63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6255</xdr:rowOff>
    </xdr:from>
    <xdr:ext cx="534377" cy="259045"/>
    <xdr:sp macro="" textlink="">
      <xdr:nvSpPr>
        <xdr:cNvPr id="541" name="消防費該当値テキスト"/>
        <xdr:cNvSpPr txBox="1"/>
      </xdr:nvSpPr>
      <xdr:spPr>
        <a:xfrm>
          <a:off x="16370300" y="61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124059</xdr:rowOff>
    </xdr:from>
    <xdr:to>
      <xdr:col>81</xdr:col>
      <xdr:colOff>101600</xdr:colOff>
      <xdr:row>37</xdr:row>
      <xdr:rowOff>54209</xdr:rowOff>
    </xdr:to>
    <xdr:sp macro="" textlink="">
      <xdr:nvSpPr>
        <xdr:cNvPr id="542" name="楕円 541"/>
        <xdr:cNvSpPr/>
      </xdr:nvSpPr>
      <xdr:spPr>
        <a:xfrm>
          <a:off x="15430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70736</xdr:rowOff>
    </xdr:from>
    <xdr:ext cx="534377" cy="259045"/>
    <xdr:sp macro="" textlink="">
      <xdr:nvSpPr>
        <xdr:cNvPr id="543" name="テキスト ボックス 542"/>
        <xdr:cNvSpPr txBox="1"/>
      </xdr:nvSpPr>
      <xdr:spPr>
        <a:xfrm>
          <a:off x="15214111" y="60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57124</xdr:rowOff>
    </xdr:from>
    <xdr:to>
      <xdr:col>76</xdr:col>
      <xdr:colOff>165100</xdr:colOff>
      <xdr:row>36</xdr:row>
      <xdr:rowOff>158724</xdr:rowOff>
    </xdr:to>
    <xdr:sp macro="" textlink="">
      <xdr:nvSpPr>
        <xdr:cNvPr id="544" name="楕円 543"/>
        <xdr:cNvSpPr/>
      </xdr:nvSpPr>
      <xdr:spPr>
        <a:xfrm>
          <a:off x="14541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3801</xdr:rowOff>
    </xdr:from>
    <xdr:ext cx="534377" cy="259045"/>
    <xdr:sp macro="" textlink="">
      <xdr:nvSpPr>
        <xdr:cNvPr id="545" name="テキスト ボックス 544"/>
        <xdr:cNvSpPr txBox="1"/>
      </xdr:nvSpPr>
      <xdr:spPr>
        <a:xfrm>
          <a:off x="14325111" y="6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17531</xdr:rowOff>
    </xdr:from>
    <xdr:to>
      <xdr:col>72</xdr:col>
      <xdr:colOff>38100</xdr:colOff>
      <xdr:row>37</xdr:row>
      <xdr:rowOff>119131</xdr:rowOff>
    </xdr:to>
    <xdr:sp macro="" textlink="">
      <xdr:nvSpPr>
        <xdr:cNvPr id="546" name="楕円 545"/>
        <xdr:cNvSpPr/>
      </xdr:nvSpPr>
      <xdr:spPr>
        <a:xfrm>
          <a:off x="13652500" y="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135658</xdr:rowOff>
    </xdr:from>
    <xdr:ext cx="534377" cy="259045"/>
    <xdr:sp macro="" textlink="">
      <xdr:nvSpPr>
        <xdr:cNvPr id="547" name="テキスト ボックス 546"/>
        <xdr:cNvSpPr txBox="1"/>
      </xdr:nvSpPr>
      <xdr:spPr>
        <a:xfrm>
          <a:off x="13436111" y="61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22149</xdr:rowOff>
    </xdr:from>
    <xdr:to>
      <xdr:col>67</xdr:col>
      <xdr:colOff>101600</xdr:colOff>
      <xdr:row>37</xdr:row>
      <xdr:rowOff>123749</xdr:rowOff>
    </xdr:to>
    <xdr:sp macro="" textlink="">
      <xdr:nvSpPr>
        <xdr:cNvPr id="548" name="楕円 547"/>
        <xdr:cNvSpPr/>
      </xdr:nvSpPr>
      <xdr:spPr>
        <a:xfrm>
          <a:off x="12763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140276</xdr:rowOff>
    </xdr:from>
    <xdr:ext cx="534377" cy="259045"/>
    <xdr:sp macro="" textlink="">
      <xdr:nvSpPr>
        <xdr:cNvPr id="549" name="テキスト ボックス 548"/>
        <xdr:cNvSpPr txBox="1"/>
      </xdr:nvSpPr>
      <xdr:spPr>
        <a:xfrm>
          <a:off x="12547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77368</xdr:rowOff>
    </xdr:from>
    <xdr:to>
      <xdr:col>85</xdr:col>
      <xdr:colOff>127000</xdr:colOff>
      <xdr:row>55</xdr:row>
      <xdr:rowOff>9513</xdr:rowOff>
    </xdr:to>
    <xdr:cxnSp macro="">
      <xdr:nvCxnSpPr>
        <xdr:cNvPr id="579" name="直線コネクタ 578"/>
        <xdr:cNvCxnSpPr/>
      </xdr:nvCxnSpPr>
      <xdr:spPr>
        <a:xfrm flipV="1">
          <a:off x="15481300" y="9335668"/>
          <a:ext cx="838200" cy="10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9513</xdr:rowOff>
    </xdr:from>
    <xdr:to>
      <xdr:col>81</xdr:col>
      <xdr:colOff>50800</xdr:colOff>
      <xdr:row>55</xdr:row>
      <xdr:rowOff>73025</xdr:rowOff>
    </xdr:to>
    <xdr:cxnSp macro="">
      <xdr:nvCxnSpPr>
        <xdr:cNvPr id="582" name="直線コネクタ 581"/>
        <xdr:cNvCxnSpPr/>
      </xdr:nvCxnSpPr>
      <xdr:spPr>
        <a:xfrm flipV="1">
          <a:off x="14592300" y="9439263"/>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9265</xdr:rowOff>
    </xdr:from>
    <xdr:to>
      <xdr:col>76</xdr:col>
      <xdr:colOff>114300</xdr:colOff>
      <xdr:row>55</xdr:row>
      <xdr:rowOff>73025</xdr:rowOff>
    </xdr:to>
    <xdr:cxnSp macro="">
      <xdr:nvCxnSpPr>
        <xdr:cNvPr id="585" name="直線コネクタ 584"/>
        <xdr:cNvCxnSpPr/>
      </xdr:nvCxnSpPr>
      <xdr:spPr>
        <a:xfrm>
          <a:off x="13703300" y="9439015"/>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9265</xdr:rowOff>
    </xdr:from>
    <xdr:to>
      <xdr:col>71</xdr:col>
      <xdr:colOff>177800</xdr:colOff>
      <xdr:row>55</xdr:row>
      <xdr:rowOff>126632</xdr:rowOff>
    </xdr:to>
    <xdr:cxnSp macro="">
      <xdr:nvCxnSpPr>
        <xdr:cNvPr id="588" name="直線コネクタ 587"/>
        <xdr:cNvCxnSpPr/>
      </xdr:nvCxnSpPr>
      <xdr:spPr>
        <a:xfrm flipV="1">
          <a:off x="12814300" y="9439015"/>
          <a:ext cx="889000" cy="1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26568</xdr:rowOff>
    </xdr:from>
    <xdr:to>
      <xdr:col>85</xdr:col>
      <xdr:colOff>177800</xdr:colOff>
      <xdr:row>54</xdr:row>
      <xdr:rowOff>128168</xdr:rowOff>
    </xdr:to>
    <xdr:sp macro="" textlink="">
      <xdr:nvSpPr>
        <xdr:cNvPr id="598" name="楕円 597"/>
        <xdr:cNvSpPr/>
      </xdr:nvSpPr>
      <xdr:spPr>
        <a:xfrm>
          <a:off x="16268700" y="92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49445</xdr:rowOff>
    </xdr:from>
    <xdr:ext cx="534377" cy="259045"/>
    <xdr:sp macro="" textlink="">
      <xdr:nvSpPr>
        <xdr:cNvPr id="599" name="教育費該当値テキスト"/>
        <xdr:cNvSpPr txBox="1"/>
      </xdr:nvSpPr>
      <xdr:spPr>
        <a:xfrm>
          <a:off x="16370300" y="91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130163</xdr:rowOff>
    </xdr:from>
    <xdr:to>
      <xdr:col>81</xdr:col>
      <xdr:colOff>101600</xdr:colOff>
      <xdr:row>55</xdr:row>
      <xdr:rowOff>60313</xdr:rowOff>
    </xdr:to>
    <xdr:sp macro="" textlink="">
      <xdr:nvSpPr>
        <xdr:cNvPr id="600" name="楕円 599"/>
        <xdr:cNvSpPr/>
      </xdr:nvSpPr>
      <xdr:spPr>
        <a:xfrm>
          <a:off x="15430500" y="9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76840</xdr:rowOff>
    </xdr:from>
    <xdr:ext cx="534377" cy="259045"/>
    <xdr:sp macro="" textlink="">
      <xdr:nvSpPr>
        <xdr:cNvPr id="601" name="テキスト ボックス 600"/>
        <xdr:cNvSpPr txBox="1"/>
      </xdr:nvSpPr>
      <xdr:spPr>
        <a:xfrm>
          <a:off x="15214111" y="91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22225</xdr:rowOff>
    </xdr:from>
    <xdr:to>
      <xdr:col>76</xdr:col>
      <xdr:colOff>165100</xdr:colOff>
      <xdr:row>55</xdr:row>
      <xdr:rowOff>123825</xdr:rowOff>
    </xdr:to>
    <xdr:sp macro="" textlink="">
      <xdr:nvSpPr>
        <xdr:cNvPr id="602" name="楕円 601"/>
        <xdr:cNvSpPr/>
      </xdr:nvSpPr>
      <xdr:spPr>
        <a:xfrm>
          <a:off x="145415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140352</xdr:rowOff>
    </xdr:from>
    <xdr:ext cx="534377" cy="259045"/>
    <xdr:sp macro="" textlink="">
      <xdr:nvSpPr>
        <xdr:cNvPr id="603" name="テキスト ボックス 602"/>
        <xdr:cNvSpPr txBox="1"/>
      </xdr:nvSpPr>
      <xdr:spPr>
        <a:xfrm>
          <a:off x="14325111" y="92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129915</xdr:rowOff>
    </xdr:from>
    <xdr:to>
      <xdr:col>72</xdr:col>
      <xdr:colOff>38100</xdr:colOff>
      <xdr:row>55</xdr:row>
      <xdr:rowOff>60065</xdr:rowOff>
    </xdr:to>
    <xdr:sp macro="" textlink="">
      <xdr:nvSpPr>
        <xdr:cNvPr id="604" name="楕円 603"/>
        <xdr:cNvSpPr/>
      </xdr:nvSpPr>
      <xdr:spPr>
        <a:xfrm>
          <a:off x="13652500" y="93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76592</xdr:rowOff>
    </xdr:from>
    <xdr:ext cx="534377" cy="259045"/>
    <xdr:sp macro="" textlink="">
      <xdr:nvSpPr>
        <xdr:cNvPr id="605" name="テキスト ボックス 604"/>
        <xdr:cNvSpPr txBox="1"/>
      </xdr:nvSpPr>
      <xdr:spPr>
        <a:xfrm>
          <a:off x="13436111" y="916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75832</xdr:rowOff>
    </xdr:from>
    <xdr:to>
      <xdr:col>67</xdr:col>
      <xdr:colOff>101600</xdr:colOff>
      <xdr:row>56</xdr:row>
      <xdr:rowOff>5982</xdr:rowOff>
    </xdr:to>
    <xdr:sp macro="" textlink="">
      <xdr:nvSpPr>
        <xdr:cNvPr id="606" name="楕円 605"/>
        <xdr:cNvSpPr/>
      </xdr:nvSpPr>
      <xdr:spPr>
        <a:xfrm>
          <a:off x="12763500" y="9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22509</xdr:rowOff>
    </xdr:from>
    <xdr:ext cx="534377" cy="259045"/>
    <xdr:sp macro="" textlink="">
      <xdr:nvSpPr>
        <xdr:cNvPr id="607" name="テキスト ボックス 606"/>
        <xdr:cNvSpPr txBox="1"/>
      </xdr:nvSpPr>
      <xdr:spPr>
        <a:xfrm>
          <a:off x="12547111" y="92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53701</xdr:rowOff>
    </xdr:from>
    <xdr:to>
      <xdr:col>81</xdr:col>
      <xdr:colOff>50800</xdr:colOff>
      <xdr:row>78</xdr:row>
      <xdr:rowOff>139700</xdr:rowOff>
    </xdr:to>
    <xdr:cxnSp macro="">
      <xdr:nvCxnSpPr>
        <xdr:cNvPr id="637" name="直線コネクタ 636"/>
        <xdr:cNvCxnSpPr/>
      </xdr:nvCxnSpPr>
      <xdr:spPr>
        <a:xfrm>
          <a:off x="14592300" y="13426801"/>
          <a:ext cx="8890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53701</xdr:rowOff>
    </xdr:from>
    <xdr:to>
      <xdr:col>76</xdr:col>
      <xdr:colOff>114300</xdr:colOff>
      <xdr:row>78</xdr:row>
      <xdr:rowOff>130191</xdr:rowOff>
    </xdr:to>
    <xdr:cxnSp macro="">
      <xdr:nvCxnSpPr>
        <xdr:cNvPr id="640" name="直線コネクタ 639"/>
        <xdr:cNvCxnSpPr/>
      </xdr:nvCxnSpPr>
      <xdr:spPr>
        <a:xfrm flipV="1">
          <a:off x="13703300" y="13426801"/>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130191</xdr:rowOff>
    </xdr:from>
    <xdr:to>
      <xdr:col>71</xdr:col>
      <xdr:colOff>177800</xdr:colOff>
      <xdr:row>78</xdr:row>
      <xdr:rowOff>139700</xdr:rowOff>
    </xdr:to>
    <xdr:cxnSp macro="">
      <xdr:nvCxnSpPr>
        <xdr:cNvPr id="643" name="直線コネクタ 642"/>
        <xdr:cNvCxnSpPr/>
      </xdr:nvCxnSpPr>
      <xdr:spPr>
        <a:xfrm flipV="1">
          <a:off x="12814300" y="1350329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2901</xdr:rowOff>
    </xdr:from>
    <xdr:to>
      <xdr:col>76</xdr:col>
      <xdr:colOff>165100</xdr:colOff>
      <xdr:row>78</xdr:row>
      <xdr:rowOff>104501</xdr:rowOff>
    </xdr:to>
    <xdr:sp macro="" textlink="">
      <xdr:nvSpPr>
        <xdr:cNvPr id="657" name="楕円 656"/>
        <xdr:cNvSpPr/>
      </xdr:nvSpPr>
      <xdr:spPr>
        <a:xfrm>
          <a:off x="14541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121028</xdr:rowOff>
    </xdr:from>
    <xdr:ext cx="469744" cy="259045"/>
    <xdr:sp macro="" textlink="">
      <xdr:nvSpPr>
        <xdr:cNvPr id="658" name="テキスト ボックス 657"/>
        <xdr:cNvSpPr txBox="1"/>
      </xdr:nvSpPr>
      <xdr:spPr>
        <a:xfrm>
          <a:off x="14357428" y="1315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79391</xdr:rowOff>
    </xdr:from>
    <xdr:to>
      <xdr:col>72</xdr:col>
      <xdr:colOff>38100</xdr:colOff>
      <xdr:row>79</xdr:row>
      <xdr:rowOff>9541</xdr:rowOff>
    </xdr:to>
    <xdr:sp macro="" textlink="">
      <xdr:nvSpPr>
        <xdr:cNvPr id="659" name="楕円 658"/>
        <xdr:cNvSpPr/>
      </xdr:nvSpPr>
      <xdr:spPr>
        <a:xfrm>
          <a:off x="13652500" y="134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668</xdr:rowOff>
    </xdr:from>
    <xdr:ext cx="378565" cy="259045"/>
    <xdr:sp macro="" textlink="">
      <xdr:nvSpPr>
        <xdr:cNvPr id="660" name="テキスト ボックス 659"/>
        <xdr:cNvSpPr txBox="1"/>
      </xdr:nvSpPr>
      <xdr:spPr>
        <a:xfrm>
          <a:off x="13514017" y="1354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46076</xdr:rowOff>
    </xdr:from>
    <xdr:to>
      <xdr:col>85</xdr:col>
      <xdr:colOff>127000</xdr:colOff>
      <xdr:row>98</xdr:row>
      <xdr:rowOff>52299</xdr:rowOff>
    </xdr:to>
    <xdr:cxnSp macro="">
      <xdr:nvCxnSpPr>
        <xdr:cNvPr id="691" name="直線コネクタ 690"/>
        <xdr:cNvCxnSpPr/>
      </xdr:nvCxnSpPr>
      <xdr:spPr>
        <a:xfrm>
          <a:off x="15481300" y="16848176"/>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46076</xdr:rowOff>
    </xdr:from>
    <xdr:to>
      <xdr:col>81</xdr:col>
      <xdr:colOff>50800</xdr:colOff>
      <xdr:row>98</xdr:row>
      <xdr:rowOff>52960</xdr:rowOff>
    </xdr:to>
    <xdr:cxnSp macro="">
      <xdr:nvCxnSpPr>
        <xdr:cNvPr id="694" name="直線コネクタ 693"/>
        <xdr:cNvCxnSpPr/>
      </xdr:nvCxnSpPr>
      <xdr:spPr>
        <a:xfrm flipV="1">
          <a:off x="14592300" y="16848176"/>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48730</xdr:rowOff>
    </xdr:from>
    <xdr:to>
      <xdr:col>76</xdr:col>
      <xdr:colOff>114300</xdr:colOff>
      <xdr:row>98</xdr:row>
      <xdr:rowOff>52960</xdr:rowOff>
    </xdr:to>
    <xdr:cxnSp macro="">
      <xdr:nvCxnSpPr>
        <xdr:cNvPr id="697" name="直線コネクタ 696"/>
        <xdr:cNvCxnSpPr/>
      </xdr:nvCxnSpPr>
      <xdr:spPr>
        <a:xfrm>
          <a:off x="13703300" y="1685083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48730</xdr:rowOff>
    </xdr:from>
    <xdr:to>
      <xdr:col>71</xdr:col>
      <xdr:colOff>177800</xdr:colOff>
      <xdr:row>98</xdr:row>
      <xdr:rowOff>49568</xdr:rowOff>
    </xdr:to>
    <xdr:cxnSp macro="">
      <xdr:nvCxnSpPr>
        <xdr:cNvPr id="700" name="直線コネクタ 699"/>
        <xdr:cNvCxnSpPr/>
      </xdr:nvCxnSpPr>
      <xdr:spPr>
        <a:xfrm flipV="1">
          <a:off x="12814300" y="1685083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1499</xdr:rowOff>
    </xdr:from>
    <xdr:to>
      <xdr:col>85</xdr:col>
      <xdr:colOff>177800</xdr:colOff>
      <xdr:row>98</xdr:row>
      <xdr:rowOff>103099</xdr:rowOff>
    </xdr:to>
    <xdr:sp macro="" textlink="">
      <xdr:nvSpPr>
        <xdr:cNvPr id="710" name="楕円 709"/>
        <xdr:cNvSpPr/>
      </xdr:nvSpPr>
      <xdr:spPr>
        <a:xfrm>
          <a:off x="16268700" y="168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87876</xdr:rowOff>
    </xdr:from>
    <xdr:ext cx="534377" cy="259045"/>
    <xdr:sp macro="" textlink="">
      <xdr:nvSpPr>
        <xdr:cNvPr id="711" name="公債費該当値テキスト"/>
        <xdr:cNvSpPr txBox="1"/>
      </xdr:nvSpPr>
      <xdr:spPr>
        <a:xfrm>
          <a:off x="16370300" y="167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166726</xdr:rowOff>
    </xdr:from>
    <xdr:to>
      <xdr:col>81</xdr:col>
      <xdr:colOff>101600</xdr:colOff>
      <xdr:row>98</xdr:row>
      <xdr:rowOff>96876</xdr:rowOff>
    </xdr:to>
    <xdr:sp macro="" textlink="">
      <xdr:nvSpPr>
        <xdr:cNvPr id="712" name="楕円 711"/>
        <xdr:cNvSpPr/>
      </xdr:nvSpPr>
      <xdr:spPr>
        <a:xfrm>
          <a:off x="15430500" y="167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88003</xdr:rowOff>
    </xdr:from>
    <xdr:ext cx="534377" cy="259045"/>
    <xdr:sp macro="" textlink="">
      <xdr:nvSpPr>
        <xdr:cNvPr id="713" name="テキスト ボックス 712"/>
        <xdr:cNvSpPr txBox="1"/>
      </xdr:nvSpPr>
      <xdr:spPr>
        <a:xfrm>
          <a:off x="15214111" y="168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2160</xdr:rowOff>
    </xdr:from>
    <xdr:to>
      <xdr:col>76</xdr:col>
      <xdr:colOff>165100</xdr:colOff>
      <xdr:row>98</xdr:row>
      <xdr:rowOff>103760</xdr:rowOff>
    </xdr:to>
    <xdr:sp macro="" textlink="">
      <xdr:nvSpPr>
        <xdr:cNvPr id="714" name="楕円 713"/>
        <xdr:cNvSpPr/>
      </xdr:nvSpPr>
      <xdr:spPr>
        <a:xfrm>
          <a:off x="14541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94887</xdr:rowOff>
    </xdr:from>
    <xdr:ext cx="534377" cy="259045"/>
    <xdr:sp macro="" textlink="">
      <xdr:nvSpPr>
        <xdr:cNvPr id="715" name="テキスト ボックス 714"/>
        <xdr:cNvSpPr txBox="1"/>
      </xdr:nvSpPr>
      <xdr:spPr>
        <a:xfrm>
          <a:off x="14325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169380</xdr:rowOff>
    </xdr:from>
    <xdr:to>
      <xdr:col>72</xdr:col>
      <xdr:colOff>38100</xdr:colOff>
      <xdr:row>98</xdr:row>
      <xdr:rowOff>99530</xdr:rowOff>
    </xdr:to>
    <xdr:sp macro="" textlink="">
      <xdr:nvSpPr>
        <xdr:cNvPr id="716" name="楕円 715"/>
        <xdr:cNvSpPr/>
      </xdr:nvSpPr>
      <xdr:spPr>
        <a:xfrm>
          <a:off x="13652500" y="168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90657</xdr:rowOff>
    </xdr:from>
    <xdr:ext cx="534377" cy="259045"/>
    <xdr:sp macro="" textlink="">
      <xdr:nvSpPr>
        <xdr:cNvPr id="717" name="テキスト ボックス 716"/>
        <xdr:cNvSpPr txBox="1"/>
      </xdr:nvSpPr>
      <xdr:spPr>
        <a:xfrm>
          <a:off x="13436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170218</xdr:rowOff>
    </xdr:from>
    <xdr:to>
      <xdr:col>67</xdr:col>
      <xdr:colOff>101600</xdr:colOff>
      <xdr:row>98</xdr:row>
      <xdr:rowOff>100368</xdr:rowOff>
    </xdr:to>
    <xdr:sp macro="" textlink="">
      <xdr:nvSpPr>
        <xdr:cNvPr id="718" name="楕円 717"/>
        <xdr:cNvSpPr/>
      </xdr:nvSpPr>
      <xdr:spPr>
        <a:xfrm>
          <a:off x="12763500" y="168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91495</xdr:rowOff>
    </xdr:from>
    <xdr:ext cx="534377" cy="259045"/>
    <xdr:sp macro="" textlink="">
      <xdr:nvSpPr>
        <xdr:cNvPr id="719" name="テキスト ボックス 718"/>
        <xdr:cNvSpPr txBox="1"/>
      </xdr:nvSpPr>
      <xdr:spPr>
        <a:xfrm>
          <a:off x="12547111" y="168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前年度と比較して、住民情報システムで使用する機器等を更新した総務費は住民一人当たり</a:t>
          </a:r>
          <a:r>
            <a:rPr kumimoji="1" lang="en-US" altLang="ja-JP" sz="1100">
              <a:solidFill>
                <a:schemeClr val="dk1"/>
              </a:solidFill>
              <a:effectLst/>
              <a:latin typeface="+mn-lt"/>
              <a:ea typeface="+mn-ea"/>
              <a:cs typeface="+mn-cs"/>
            </a:rPr>
            <a:t>57,346</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4,942</a:t>
          </a:r>
          <a:r>
            <a:rPr kumimoji="1" lang="ja-JP" altLang="ja-JP" sz="1100">
              <a:solidFill>
                <a:schemeClr val="dk1"/>
              </a:solidFill>
              <a:effectLst/>
              <a:latin typeface="+mn-lt"/>
              <a:ea typeface="+mn-ea"/>
              <a:cs typeface="+mn-cs"/>
            </a:rPr>
            <a:t>円増、中央図書館改良事業等を実施した教育費は住民一人当たり</a:t>
          </a:r>
          <a:r>
            <a:rPr kumimoji="1" lang="en-US" altLang="ja-JP" sz="1100">
              <a:solidFill>
                <a:schemeClr val="dk1"/>
              </a:solidFill>
              <a:effectLst/>
              <a:latin typeface="+mn-lt"/>
              <a:ea typeface="+mn-ea"/>
              <a:cs typeface="+mn-cs"/>
            </a:rPr>
            <a:t>63,272</a:t>
          </a:r>
          <a:r>
            <a:rPr kumimoji="1" lang="ja-JP" altLang="ja-JP" sz="1100">
              <a:solidFill>
                <a:schemeClr val="dk1"/>
              </a:solidFill>
              <a:effectLst/>
              <a:latin typeface="+mn-lt"/>
              <a:ea typeface="+mn-ea"/>
              <a:cs typeface="+mn-cs"/>
            </a:rPr>
            <a:t>円となり</a:t>
          </a:r>
          <a:r>
            <a:rPr kumimoji="1" lang="en-US" altLang="ja-JP" sz="1100">
              <a:solidFill>
                <a:schemeClr val="dk1"/>
              </a:solidFill>
              <a:effectLst/>
              <a:latin typeface="+mn-lt"/>
              <a:ea typeface="+mn-ea"/>
              <a:cs typeface="+mn-cs"/>
            </a:rPr>
            <a:t>5,438</a:t>
          </a:r>
          <a:r>
            <a:rPr kumimoji="1" lang="ja-JP" altLang="ja-JP" sz="1100">
              <a:solidFill>
                <a:schemeClr val="dk1"/>
              </a:solidFill>
              <a:effectLst/>
              <a:latin typeface="+mn-lt"/>
              <a:ea typeface="+mn-ea"/>
              <a:cs typeface="+mn-cs"/>
            </a:rPr>
            <a:t>円の増となった。また、商工費については、プレミアム付商品券事業等</a:t>
          </a:r>
          <a:r>
            <a:rPr kumimoji="1" lang="ja-JP" altLang="ja-JP" sz="1100" b="0" i="0" baseline="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7,291</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2,168</a:t>
          </a:r>
          <a:r>
            <a:rPr kumimoji="1" lang="ja-JP" altLang="ja-JP" sz="1100">
              <a:solidFill>
                <a:schemeClr val="dk1"/>
              </a:solidFill>
              <a:effectLst/>
              <a:latin typeface="+mn-lt"/>
              <a:ea typeface="+mn-ea"/>
              <a:cs typeface="+mn-cs"/>
            </a:rPr>
            <a:t>円の</a:t>
          </a:r>
          <a:r>
            <a:rPr kumimoji="1" lang="ja-JP" altLang="ja-JP" sz="1100" b="0" i="0" baseline="0">
              <a:solidFill>
                <a:schemeClr val="dk1"/>
              </a:solidFill>
              <a:effectLst/>
              <a:latin typeface="+mn-lt"/>
              <a:ea typeface="+mn-ea"/>
              <a:cs typeface="+mn-cs"/>
            </a:rPr>
            <a:t>増となっている。</a:t>
          </a:r>
          <a:endParaRPr lang="ja-JP" altLang="ja-JP" sz="1400">
            <a:effectLst/>
          </a:endParaRPr>
        </a:p>
        <a:p>
          <a:r>
            <a:rPr kumimoji="1" lang="ja-JP" altLang="ja-JP" sz="1100" b="0" i="0" baseline="0">
              <a:solidFill>
                <a:schemeClr val="dk1"/>
              </a:solidFill>
              <a:effectLst/>
              <a:latin typeface="+mn-lt"/>
              <a:ea typeface="+mn-ea"/>
              <a:cs typeface="+mn-cs"/>
            </a:rPr>
            <a:t>　土木費は都市計画道路３・４・７号富士見通り線整備事業における事業費の減などにより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47,066</a:t>
          </a:r>
          <a:r>
            <a:rPr kumimoji="1" lang="ja-JP" altLang="ja-JP" sz="1100">
              <a:solidFill>
                <a:schemeClr val="dk1"/>
              </a:solidFill>
              <a:effectLst/>
              <a:latin typeface="+mn-lt"/>
              <a:ea typeface="+mn-ea"/>
              <a:cs typeface="+mn-cs"/>
            </a:rPr>
            <a:t>円となり</a:t>
          </a:r>
          <a:r>
            <a:rPr kumimoji="1" lang="en-US" altLang="ja-JP" sz="1100">
              <a:solidFill>
                <a:schemeClr val="dk1"/>
              </a:solidFill>
              <a:effectLst/>
              <a:latin typeface="+mn-lt"/>
              <a:ea typeface="+mn-ea"/>
              <a:cs typeface="+mn-cs"/>
            </a:rPr>
            <a:t>4,097</a:t>
          </a:r>
          <a:r>
            <a:rPr kumimoji="1" lang="ja-JP" altLang="ja-JP" sz="1100">
              <a:solidFill>
                <a:schemeClr val="dk1"/>
              </a:solidFill>
              <a:effectLst/>
              <a:latin typeface="+mn-lt"/>
              <a:ea typeface="+mn-ea"/>
              <a:cs typeface="+mn-cs"/>
            </a:rPr>
            <a:t>円の減となっている。</a:t>
          </a:r>
          <a:r>
            <a:rPr kumimoji="1" lang="ja-JP" altLang="ja-JP" sz="1100" b="0" i="0" baseline="0">
              <a:solidFill>
                <a:schemeClr val="dk1"/>
              </a:solidFill>
              <a:effectLst/>
              <a:latin typeface="+mn-lt"/>
              <a:ea typeface="+mn-ea"/>
              <a:cs typeface="+mn-cs"/>
            </a:rPr>
            <a:t>議会費、労働費、消防費、教育費、民生費、衛生費の住民一人当たりの金額は類似団体平均、全国平均、東京都平均いずれよりも高い数値となっており、中でも議会費と労働費は突出して高い数値となっ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実質単年度収支は前年同様黒字となった。実質収支額は令和元年度以降、望ましいとされる</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％を上回っている。今後も財政需要を鑑みつつ歳入と歳出の均衡を図る必要がある。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の実質収支額について、令和３年度に続きプラス値となっているが、住民税非課税世帯等臨時特別給付金給付事業費国庫補助金の返還金等、令和５年度で返還しなければならない国や都の精算金が含まれていることや令和３年度からの繰越金が多かったこと等により実質収支が一時的に増えていると捉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ての会計において黒字決算となった。今後、国民健康保険特別会計は、適正税率と税収の確保、医療費適正化の取り組みを行い、一般会計からの繰入金を抑制する中で収支の均衡を図る必要がある。今後も歳出削減に努め、引き続き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30132275</v>
      </c>
      <c r="BO4" s="371"/>
      <c r="BP4" s="371"/>
      <c r="BQ4" s="371"/>
      <c r="BR4" s="371"/>
      <c r="BS4" s="371"/>
      <c r="BT4" s="371"/>
      <c r="BU4" s="372"/>
      <c r="BV4" s="370">
        <v>29802966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13.4</v>
      </c>
      <c r="CU4" s="377"/>
      <c r="CV4" s="377"/>
      <c r="CW4" s="377"/>
      <c r="CX4" s="377"/>
      <c r="CY4" s="377"/>
      <c r="CZ4" s="377"/>
      <c r="DA4" s="378"/>
      <c r="DB4" s="376">
        <v>11.6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28414749</v>
      </c>
      <c r="BO5" s="439"/>
      <c r="BP5" s="439"/>
      <c r="BQ5" s="439"/>
      <c r="BR5" s="439"/>
      <c r="BS5" s="439"/>
      <c r="BT5" s="439"/>
      <c r="BU5" s="440"/>
      <c r="BV5" s="438">
        <v>28293775</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84.6</v>
      </c>
      <c r="CU5" s="405"/>
      <c r="CV5" s="405"/>
      <c r="CW5" s="405"/>
      <c r="CX5" s="405"/>
      <c r="CY5" s="405"/>
      <c r="CZ5" s="405"/>
      <c r="DA5" s="406"/>
      <c r="DB5" s="404">
        <v>85.7</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1717526</v>
      </c>
      <c r="BO6" s="439"/>
      <c r="BP6" s="439"/>
      <c r="BQ6" s="439"/>
      <c r="BR6" s="439"/>
      <c r="BS6" s="439"/>
      <c r="BT6" s="439"/>
      <c r="BU6" s="440"/>
      <c r="BV6" s="438">
        <v>1509191</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84.6</v>
      </c>
      <c r="CU6" s="445"/>
      <c r="CV6" s="445"/>
      <c r="CW6" s="445"/>
      <c r="CX6" s="445"/>
      <c r="CY6" s="445"/>
      <c r="CZ6" s="445"/>
      <c r="DA6" s="446"/>
      <c r="DB6" s="444">
        <v>85.7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80064</v>
      </c>
      <c r="BO7" s="439"/>
      <c r="BP7" s="439"/>
      <c r="BQ7" s="439"/>
      <c r="BR7" s="439"/>
      <c r="BS7" s="439"/>
      <c r="BT7" s="439"/>
      <c r="BU7" s="440"/>
      <c r="BV7" s="438">
        <v>51439</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12207431</v>
      </c>
      <c r="CU7" s="439"/>
      <c r="CV7" s="439"/>
      <c r="CW7" s="439"/>
      <c r="CX7" s="439"/>
      <c r="CY7" s="439"/>
      <c r="CZ7" s="439"/>
      <c r="DA7" s="440"/>
      <c r="DB7" s="438">
        <v>12566383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1637462</v>
      </c>
      <c r="BO8" s="439"/>
      <c r="BP8" s="439"/>
      <c r="BQ8" s="439"/>
      <c r="BR8" s="439"/>
      <c r="BS8" s="439"/>
      <c r="BT8" s="439"/>
      <c r="BU8" s="440"/>
      <c r="BV8" s="438">
        <v>1457752</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0.73</v>
      </c>
      <c r="CU8" s="448"/>
      <c r="CV8" s="448"/>
      <c r="CW8" s="448"/>
      <c r="CX8" s="448"/>
      <c r="CY8" s="448"/>
      <c r="CZ8" s="448"/>
      <c r="DA8" s="449"/>
      <c r="DB8" s="447">
        <v>0.74</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56414</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96</v>
      </c>
      <c r="AV9" s="434"/>
      <c r="AW9" s="434"/>
      <c r="AX9" s="434"/>
      <c r="AY9" s="435" t="s">
        <v>118</v>
      </c>
      <c r="AZ9" s="436"/>
      <c r="BA9" s="436"/>
      <c r="BB9" s="436"/>
      <c r="BC9" s="436"/>
      <c r="BD9" s="436"/>
      <c r="BE9" s="436"/>
      <c r="BF9" s="436"/>
      <c r="BG9" s="436"/>
      <c r="BH9" s="436"/>
      <c r="BI9" s="436"/>
      <c r="BJ9" s="436"/>
      <c r="BK9" s="436"/>
      <c r="BL9" s="436"/>
      <c r="BM9" s="437"/>
      <c r="BN9" s="438">
        <v>179710</v>
      </c>
      <c r="BO9" s="439"/>
      <c r="BP9" s="439"/>
      <c r="BQ9" s="439"/>
      <c r="BR9" s="439"/>
      <c r="BS9" s="439"/>
      <c r="BT9" s="439"/>
      <c r="BU9" s="440"/>
      <c r="BV9" s="438">
        <v>853342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3.9</v>
      </c>
      <c r="CU9" s="405"/>
      <c r="CV9" s="405"/>
      <c r="CW9" s="405"/>
      <c r="CX9" s="405"/>
      <c r="CY9" s="405"/>
      <c r="CZ9" s="405"/>
      <c r="DA9" s="406"/>
      <c r="DB9" s="404">
        <v>4.3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58395</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18574</v>
      </c>
      <c r="BO10" s="439"/>
      <c r="BP10" s="439"/>
      <c r="BQ10" s="439"/>
      <c r="BR10" s="439"/>
      <c r="BS10" s="439"/>
      <c r="BT10" s="439"/>
      <c r="BU10" s="440"/>
      <c r="BV10" s="438">
        <v>56729</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96</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56201</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111</v>
      </c>
      <c r="AV12" s="434"/>
      <c r="AW12" s="434"/>
      <c r="AX12" s="434"/>
      <c r="AY12" s="435" t="s">
        <v>136</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52625</v>
      </c>
      <c r="S13" s="492"/>
      <c r="T13" s="492"/>
      <c r="U13" s="492"/>
      <c r="V13" s="493"/>
      <c r="W13" s="417" t="s">
        <v>140</v>
      </c>
      <c r="X13" s="418"/>
      <c r="Y13" s="418"/>
      <c r="Z13" s="418"/>
      <c r="AA13" s="418"/>
      <c r="AB13" s="408"/>
      <c r="AC13" s="458">
        <v>121</v>
      </c>
      <c r="AD13" s="459"/>
      <c r="AE13" s="459"/>
      <c r="AF13" s="459"/>
      <c r="AG13" s="501"/>
      <c r="AH13" s="458">
        <v>126</v>
      </c>
      <c r="AI13" s="459"/>
      <c r="AJ13" s="459"/>
      <c r="AK13" s="459"/>
      <c r="AL13" s="460"/>
      <c r="AM13" s="430" t="s">
        <v>141</v>
      </c>
      <c r="AN13" s="431"/>
      <c r="AO13" s="431"/>
      <c r="AP13" s="431"/>
      <c r="AQ13" s="431"/>
      <c r="AR13" s="431"/>
      <c r="AS13" s="431"/>
      <c r="AT13" s="432"/>
      <c r="AU13" s="433" t="s">
        <v>107</v>
      </c>
      <c r="AV13" s="434"/>
      <c r="AW13" s="434"/>
      <c r="AX13" s="434"/>
      <c r="AY13" s="435" t="s">
        <v>142</v>
      </c>
      <c r="AZ13" s="436"/>
      <c r="BA13" s="436"/>
      <c r="BB13" s="436"/>
      <c r="BC13" s="436"/>
      <c r="BD13" s="436"/>
      <c r="BE13" s="436"/>
      <c r="BF13" s="436"/>
      <c r="BG13" s="436"/>
      <c r="BH13" s="436"/>
      <c r="BI13" s="436"/>
      <c r="BJ13" s="436"/>
      <c r="BK13" s="436"/>
      <c r="BL13" s="436"/>
      <c r="BM13" s="437"/>
      <c r="BN13" s="438">
        <v>198284</v>
      </c>
      <c r="BO13" s="439"/>
      <c r="BP13" s="439"/>
      <c r="BQ13" s="439"/>
      <c r="BR13" s="439"/>
      <c r="BS13" s="439"/>
      <c r="BT13" s="439"/>
      <c r="BU13" s="440"/>
      <c r="BV13" s="438">
        <v>910071</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-2.8</v>
      </c>
      <c r="CU13" s="405"/>
      <c r="CV13" s="405"/>
      <c r="CW13" s="405"/>
      <c r="CX13" s="405"/>
      <c r="CY13" s="405"/>
      <c r="CZ13" s="405"/>
      <c r="DA13" s="406"/>
      <c r="DB13" s="404">
        <v>-3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56274</v>
      </c>
      <c r="S14" s="492"/>
      <c r="T14" s="492"/>
      <c r="U14" s="492"/>
      <c r="V14" s="493"/>
      <c r="W14" s="397"/>
      <c r="X14" s="398"/>
      <c r="Y14" s="398"/>
      <c r="Z14" s="398"/>
      <c r="AA14" s="398"/>
      <c r="AB14" s="387"/>
      <c r="AC14" s="494">
        <v>0.5</v>
      </c>
      <c r="AD14" s="495"/>
      <c r="AE14" s="495"/>
      <c r="AF14" s="495"/>
      <c r="AG14" s="496"/>
      <c r="AH14" s="494">
        <v>0.5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146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52892</v>
      </c>
      <c r="S15" s="492"/>
      <c r="T15" s="492"/>
      <c r="U15" s="492"/>
      <c r="V15" s="493"/>
      <c r="W15" s="417" t="s">
        <v>148</v>
      </c>
      <c r="X15" s="418"/>
      <c r="Y15" s="418"/>
      <c r="Z15" s="418"/>
      <c r="AA15" s="418"/>
      <c r="AB15" s="408"/>
      <c r="AC15" s="458">
        <v>4909</v>
      </c>
      <c r="AD15" s="459"/>
      <c r="AE15" s="459"/>
      <c r="AF15" s="459"/>
      <c r="AG15" s="501"/>
      <c r="AH15" s="458">
        <v>5703</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7191705</v>
      </c>
      <c r="BO15" s="371"/>
      <c r="BP15" s="371"/>
      <c r="BQ15" s="371"/>
      <c r="BR15" s="371"/>
      <c r="BS15" s="371"/>
      <c r="BT15" s="371"/>
      <c r="BU15" s="372"/>
      <c r="BV15" s="370">
        <v>6912801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v>
      </c>
      <c r="AD16" s="495"/>
      <c r="AE16" s="495"/>
      <c r="AF16" s="495"/>
      <c r="AG16" s="496"/>
      <c r="AH16" s="494">
        <v>24.7</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10028114</v>
      </c>
      <c r="BO16" s="439"/>
      <c r="BP16" s="439"/>
      <c r="BQ16" s="439"/>
      <c r="BR16" s="439"/>
      <c r="BS16" s="439"/>
      <c r="BT16" s="439"/>
      <c r="BU16" s="440"/>
      <c r="BV16" s="438">
        <v>9701304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17323</v>
      </c>
      <c r="AD17" s="459"/>
      <c r="AE17" s="459"/>
      <c r="AF17" s="459"/>
      <c r="AG17" s="501"/>
      <c r="AH17" s="458">
        <v>17282</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9098389</v>
      </c>
      <c r="BO17" s="439"/>
      <c r="BP17" s="439"/>
      <c r="BQ17" s="439"/>
      <c r="BR17" s="439"/>
      <c r="BS17" s="439"/>
      <c r="BT17" s="439"/>
      <c r="BU17" s="440"/>
      <c r="BV17" s="438">
        <v>8721829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10.16</v>
      </c>
      <c r="M18" s="523"/>
      <c r="N18" s="523"/>
      <c r="O18" s="523"/>
      <c r="P18" s="523"/>
      <c r="Q18" s="523"/>
      <c r="R18" s="524"/>
      <c r="S18" s="524"/>
      <c r="T18" s="524"/>
      <c r="U18" s="524"/>
      <c r="V18" s="525"/>
      <c r="W18" s="419"/>
      <c r="X18" s="420"/>
      <c r="Y18" s="420"/>
      <c r="Z18" s="420"/>
      <c r="AA18" s="420"/>
      <c r="AB18" s="411"/>
      <c r="AC18" s="526">
        <v>77.5</v>
      </c>
      <c r="AD18" s="527"/>
      <c r="AE18" s="527"/>
      <c r="AF18" s="527"/>
      <c r="AG18" s="528"/>
      <c r="AH18" s="526">
        <v>74.8</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11840914</v>
      </c>
      <c r="BO18" s="439"/>
      <c r="BP18" s="439"/>
      <c r="BQ18" s="439"/>
      <c r="BR18" s="439"/>
      <c r="BS18" s="439"/>
      <c r="BT18" s="439"/>
      <c r="BU18" s="440"/>
      <c r="BV18" s="438">
        <v>11765994</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5553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18001429</v>
      </c>
      <c r="BO19" s="439"/>
      <c r="BP19" s="439"/>
      <c r="BQ19" s="439"/>
      <c r="BR19" s="439"/>
      <c r="BS19" s="439"/>
      <c r="BT19" s="439"/>
      <c r="BU19" s="440"/>
      <c r="BV19" s="438">
        <v>16551457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28148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6074318</v>
      </c>
      <c r="BO22" s="371"/>
      <c r="BP22" s="371"/>
      <c r="BQ22" s="371"/>
      <c r="BR22" s="371"/>
      <c r="BS22" s="371"/>
      <c r="BT22" s="371"/>
      <c r="BU22" s="372"/>
      <c r="BV22" s="370">
        <v>6598451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4873457</v>
      </c>
      <c r="BO23" s="439"/>
      <c r="BP23" s="439"/>
      <c r="BQ23" s="439"/>
      <c r="BR23" s="439"/>
      <c r="BS23" s="439"/>
      <c r="BT23" s="439"/>
      <c r="BU23" s="440"/>
      <c r="BV23" s="438">
        <v>5282019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9000</v>
      </c>
      <c r="R24" s="459"/>
      <c r="S24" s="459"/>
      <c r="T24" s="459"/>
      <c r="U24" s="459"/>
      <c r="V24" s="501"/>
      <c r="W24" s="566"/>
      <c r="X24" s="554"/>
      <c r="Y24" s="555"/>
      <c r="Z24" s="457" t="s">
        <v>173</v>
      </c>
      <c r="AA24" s="431"/>
      <c r="AB24" s="431"/>
      <c r="AC24" s="431"/>
      <c r="AD24" s="431"/>
      <c r="AE24" s="431"/>
      <c r="AF24" s="431"/>
      <c r="AG24" s="432"/>
      <c r="AH24" s="458">
        <v>360</v>
      </c>
      <c r="AI24" s="459"/>
      <c r="AJ24" s="459"/>
      <c r="AK24" s="459"/>
      <c r="AL24" s="501"/>
      <c r="AM24" s="458">
        <v>1096560</v>
      </c>
      <c r="AN24" s="459"/>
      <c r="AO24" s="459"/>
      <c r="AP24" s="459"/>
      <c r="AQ24" s="459"/>
      <c r="AR24" s="501"/>
      <c r="AS24" s="458">
        <v>3046</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2362321</v>
      </c>
      <c r="BO24" s="439"/>
      <c r="BP24" s="439"/>
      <c r="BQ24" s="439"/>
      <c r="BR24" s="439"/>
      <c r="BS24" s="439"/>
      <c r="BT24" s="439"/>
      <c r="BU24" s="440"/>
      <c r="BV24" s="438">
        <v>2484813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7740</v>
      </c>
      <c r="R25" s="459"/>
      <c r="S25" s="459"/>
      <c r="T25" s="459"/>
      <c r="U25" s="459"/>
      <c r="V25" s="501"/>
      <c r="W25" s="566"/>
      <c r="X25" s="554"/>
      <c r="Y25" s="555"/>
      <c r="Z25" s="457" t="s">
        <v>176</v>
      </c>
      <c r="AA25" s="431"/>
      <c r="AB25" s="431"/>
      <c r="AC25" s="431"/>
      <c r="AD25" s="431"/>
      <c r="AE25" s="431"/>
      <c r="AF25" s="431"/>
      <c r="AG25" s="432"/>
      <c r="AH25" s="458" t="s">
        <v>130</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5135744</v>
      </c>
      <c r="BO25" s="371"/>
      <c r="BP25" s="371"/>
      <c r="BQ25" s="371"/>
      <c r="BR25" s="371"/>
      <c r="BS25" s="371"/>
      <c r="BT25" s="371"/>
      <c r="BU25" s="372"/>
      <c r="BV25" s="370">
        <v>5471652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7270</v>
      </c>
      <c r="R26" s="459"/>
      <c r="S26" s="459"/>
      <c r="T26" s="459"/>
      <c r="U26" s="459"/>
      <c r="V26" s="501"/>
      <c r="W26" s="566"/>
      <c r="X26" s="554"/>
      <c r="Y26" s="555"/>
      <c r="Z26" s="457" t="s">
        <v>179</v>
      </c>
      <c r="AA26" s="578"/>
      <c r="AB26" s="578"/>
      <c r="AC26" s="578"/>
      <c r="AD26" s="578"/>
      <c r="AE26" s="578"/>
      <c r="AF26" s="578"/>
      <c r="AG26" s="579"/>
      <c r="AH26" s="458">
        <v>13</v>
      </c>
      <c r="AI26" s="459"/>
      <c r="AJ26" s="459"/>
      <c r="AK26" s="459"/>
      <c r="AL26" s="501"/>
      <c r="AM26" s="458">
        <v>39104</v>
      </c>
      <c r="AN26" s="459"/>
      <c r="AO26" s="459"/>
      <c r="AP26" s="459"/>
      <c r="AQ26" s="459"/>
      <c r="AR26" s="501"/>
      <c r="AS26" s="458">
        <v>3008</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138</v>
      </c>
      <c r="BO26" s="439"/>
      <c r="BP26" s="439"/>
      <c r="BQ26" s="439"/>
      <c r="BR26" s="439"/>
      <c r="BS26" s="439"/>
      <c r="BT26" s="439"/>
      <c r="BU26" s="440"/>
      <c r="BV26" s="438" t="s">
        <v>138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181</v>
      </c>
      <c r="F27" s="431"/>
      <c r="G27" s="431"/>
      <c r="H27" s="431"/>
      <c r="I27" s="431"/>
      <c r="J27" s="431"/>
      <c r="K27" s="432"/>
      <c r="L27" s="458">
        <v>1</v>
      </c>
      <c r="M27" s="459"/>
      <c r="N27" s="459"/>
      <c r="O27" s="459"/>
      <c r="P27" s="501"/>
      <c r="Q27" s="458">
        <v>5270</v>
      </c>
      <c r="R27" s="459"/>
      <c r="S27" s="459"/>
      <c r="T27" s="459"/>
      <c r="U27" s="459"/>
      <c r="V27" s="501"/>
      <c r="W27" s="566"/>
      <c r="X27" s="554"/>
      <c r="Y27" s="555"/>
      <c r="Z27" s="457" t="s">
        <v>182</v>
      </c>
      <c r="AA27" s="431"/>
      <c r="AB27" s="431"/>
      <c r="AC27" s="431"/>
      <c r="AD27" s="431"/>
      <c r="AE27" s="431"/>
      <c r="AF27" s="431"/>
      <c r="AG27" s="432"/>
      <c r="AH27" s="458">
        <v>3</v>
      </c>
      <c r="AI27" s="459"/>
      <c r="AJ27" s="459"/>
      <c r="AK27" s="459"/>
      <c r="AL27" s="501"/>
      <c r="AM27" s="458">
        <v>13052</v>
      </c>
      <c r="AN27" s="459"/>
      <c r="AO27" s="459"/>
      <c r="AP27" s="459"/>
      <c r="AQ27" s="459"/>
      <c r="AR27" s="501"/>
      <c r="AS27" s="458">
        <v>4351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t="s">
        <v>138</v>
      </c>
      <c r="BO27" s="548"/>
      <c r="BP27" s="548"/>
      <c r="BQ27" s="548"/>
      <c r="BR27" s="548"/>
      <c r="BS27" s="548"/>
      <c r="BT27" s="548"/>
      <c r="BU27" s="549"/>
      <c r="BV27" s="547" t="s">
        <v>138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184</v>
      </c>
      <c r="F28" s="431"/>
      <c r="G28" s="431"/>
      <c r="H28" s="431"/>
      <c r="I28" s="431"/>
      <c r="J28" s="431"/>
      <c r="K28" s="432"/>
      <c r="L28" s="458">
        <v>1</v>
      </c>
      <c r="M28" s="459"/>
      <c r="N28" s="459"/>
      <c r="O28" s="459"/>
      <c r="P28" s="501"/>
      <c r="Q28" s="458">
        <v>4710</v>
      </c>
      <c r="R28" s="459"/>
      <c r="S28" s="459"/>
      <c r="T28" s="459"/>
      <c r="U28" s="459"/>
      <c r="V28" s="501"/>
      <c r="W28" s="566"/>
      <c r="X28" s="554"/>
      <c r="Y28" s="555"/>
      <c r="Z28" s="457" t="s">
        <v>185</v>
      </c>
      <c r="AA28" s="431"/>
      <c r="AB28" s="431"/>
      <c r="AC28" s="431"/>
      <c r="AD28" s="431"/>
      <c r="AE28" s="431"/>
      <c r="AF28" s="431"/>
      <c r="AG28" s="432"/>
      <c r="AH28" s="458" t="s">
        <v>130</v>
      </c>
      <c r="AI28" s="459"/>
      <c r="AJ28" s="459"/>
      <c r="AK28" s="459"/>
      <c r="AL28" s="501"/>
      <c r="AM28" s="458" t="s">
        <v>186</v>
      </c>
      <c r="AN28" s="459"/>
      <c r="AO28" s="459"/>
      <c r="AP28" s="459"/>
      <c r="AQ28" s="459"/>
      <c r="AR28" s="501"/>
      <c r="AS28" s="458" t="s">
        <v>138</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3124415</v>
      </c>
      <c r="BO28" s="371"/>
      <c r="BP28" s="371"/>
      <c r="BQ28" s="371"/>
      <c r="BR28" s="371"/>
      <c r="BS28" s="371"/>
      <c r="BT28" s="371"/>
      <c r="BU28" s="372"/>
      <c r="BV28" s="370">
        <v>3105841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17</v>
      </c>
      <c r="M29" s="459"/>
      <c r="N29" s="459"/>
      <c r="O29" s="459"/>
      <c r="P29" s="501"/>
      <c r="Q29" s="458">
        <v>4470</v>
      </c>
      <c r="R29" s="459"/>
      <c r="S29" s="459"/>
      <c r="T29" s="459"/>
      <c r="U29" s="459"/>
      <c r="V29" s="501"/>
      <c r="W29" s="567"/>
      <c r="X29" s="568"/>
      <c r="Y29" s="569"/>
      <c r="Z29" s="457" t="s">
        <v>189</v>
      </c>
      <c r="AA29" s="431"/>
      <c r="AB29" s="431"/>
      <c r="AC29" s="431"/>
      <c r="AD29" s="431"/>
      <c r="AE29" s="431"/>
      <c r="AF29" s="431"/>
      <c r="AG29" s="432"/>
      <c r="AH29" s="458">
        <v>363</v>
      </c>
      <c r="AI29" s="459"/>
      <c r="AJ29" s="459"/>
      <c r="AK29" s="459"/>
      <c r="AL29" s="501"/>
      <c r="AM29" s="458">
        <v>1109612</v>
      </c>
      <c r="AN29" s="459"/>
      <c r="AO29" s="459"/>
      <c r="AP29" s="459"/>
      <c r="AQ29" s="459"/>
      <c r="AR29" s="501"/>
      <c r="AS29" s="458">
        <v>3057</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t="s">
        <v>138</v>
      </c>
      <c r="BO29" s="439"/>
      <c r="BP29" s="439"/>
      <c r="BQ29" s="439"/>
      <c r="BR29" s="439"/>
      <c r="BS29" s="439"/>
      <c r="BT29" s="439"/>
      <c r="BU29" s="440"/>
      <c r="BV29" s="438" t="s">
        <v>138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100.1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7768314</v>
      </c>
      <c r="BO30" s="548"/>
      <c r="BP30" s="548"/>
      <c r="BQ30" s="548"/>
      <c r="BR30" s="548"/>
      <c r="BS30" s="548"/>
      <c r="BT30" s="548"/>
      <c r="BU30" s="549"/>
      <c r="BV30" s="547">
        <v>6670018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200</v>
      </c>
      <c r="V33" s="425"/>
      <c r="W33" s="396" t="s">
        <v>199</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198</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福生市国民健康保険特別会計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福生市下水道事業会計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福生病院企業団</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福生市土地開発公社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福生市介護保険特別会計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東京たま広域資源循環組合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福生市後期高齢者医療特別会計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西多摩衛生組合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瑞穂斎場組合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東京都市町村職員退職手当組合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東京都市町村議会議員公務災害補償等組合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東京市町村総合事務組合（一般会計）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東京市町村総合事務組合（東京都市町村民交通災害共済事業特別会計）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東京都後期高齢者医療広域連合（一般会計）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東京都後期高齢者医療広域連合（後期高齢者事業会計）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yU+VNEmnnSLkQFCdGlcALRNL1sC8CqT7q8rKEKAZGrnl0vXUhjCtlV4QDGvsY5/BWNofWo/+ayVy5St+4rKgw==" saltValue="mkFAuVbU/DU0gPmlEgjn2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569</v>
      </c>
      <c r="D34" s="1151"/>
      <c r="E34" s="1152"/>
      <c r="F34" s="32">
        <v>3.78</v>
      </c>
      <c r="G34" s="33">
        <v>5.84</v>
      </c>
      <c r="H34" s="33">
        <v>5.09</v>
      </c>
      <c r="I34" s="33">
        <v>11.6</v>
      </c>
      <c r="J34" s="34">
        <v>13.41</v>
      </c>
      <c r="K34" s="22"/>
      <c r="L34" s="22"/>
      <c r="M34" s="22"/>
      <c r="N34" s="22"/>
      <c r="O34" s="22"/>
      <c r="P34" s="22"/>
    </row>
    <row r="35" spans="1:16" ht="39" customHeight="1" x14ac:dyDescent="0.15">
      <c r="A35" s="22"/>
      <c r="B35" s="35"/>
      <c r="C35" s="1145" t="s">
        <v>570</v>
      </c>
      <c r="D35" s="1146"/>
      <c r="E35" s="1147"/>
      <c r="F35" s="36">
        <v>3.62</v>
      </c>
      <c r="G35" s="37">
        <v>3.35</v>
      </c>
      <c r="H35" s="37">
        <v>4.41</v>
      </c>
      <c r="I35" s="37">
        <v>5.41</v>
      </c>
      <c r="J35" s="38">
        <v>5.47</v>
      </c>
      <c r="K35" s="22"/>
      <c r="L35" s="22"/>
      <c r="M35" s="22"/>
      <c r="N35" s="22"/>
      <c r="O35" s="22"/>
      <c r="P35" s="22"/>
    </row>
    <row r="36" spans="1:16" ht="39" customHeight="1" x14ac:dyDescent="0.15">
      <c r="A36" s="22"/>
      <c r="B36" s="35"/>
      <c r="C36" s="1145" t="s">
        <v>571</v>
      </c>
      <c r="D36" s="1146"/>
      <c r="E36" s="1147"/>
      <c r="F36" s="36">
        <v>2.37</v>
      </c>
      <c r="G36" s="37">
        <v>2.15</v>
      </c>
      <c r="H36" s="37">
        <v>2.81</v>
      </c>
      <c r="I36" s="37">
        <v>3.07</v>
      </c>
      <c r="J36" s="38">
        <v>2.7</v>
      </c>
      <c r="K36" s="22"/>
      <c r="L36" s="22"/>
      <c r="M36" s="22"/>
      <c r="N36" s="22"/>
      <c r="O36" s="22"/>
      <c r="P36" s="22"/>
    </row>
    <row r="37" spans="1:16" ht="39" customHeight="1" x14ac:dyDescent="0.15">
      <c r="A37" s="22"/>
      <c r="B37" s="35"/>
      <c r="C37" s="1145" t="s">
        <v>572</v>
      </c>
      <c r="D37" s="1146"/>
      <c r="E37" s="1147"/>
      <c r="F37" s="36">
        <v>1.64</v>
      </c>
      <c r="G37" s="37">
        <v>1.72</v>
      </c>
      <c r="H37" s="37">
        <v>1.97</v>
      </c>
      <c r="I37" s="37">
        <v>1.83</v>
      </c>
      <c r="J37" s="38">
        <v>1.55</v>
      </c>
      <c r="K37" s="22"/>
      <c r="L37" s="22"/>
      <c r="M37" s="22"/>
      <c r="N37" s="22"/>
      <c r="O37" s="22"/>
      <c r="P37" s="22"/>
    </row>
    <row r="38" spans="1:16" ht="39" customHeight="1" x14ac:dyDescent="0.15">
      <c r="A38" s="22"/>
      <c r="B38" s="35"/>
      <c r="C38" s="1145" t="s">
        <v>573</v>
      </c>
      <c r="D38" s="1146"/>
      <c r="E38" s="1147"/>
      <c r="F38" s="36">
        <v>0.11</v>
      </c>
      <c r="G38" s="37">
        <v>0.18</v>
      </c>
      <c r="H38" s="37">
        <v>0.23</v>
      </c>
      <c r="I38" s="37">
        <v>0.22</v>
      </c>
      <c r="J38" s="38">
        <v>0.2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574</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575</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QN4RMCQLdOznIq2wXeo7NUY0ircMUl7qQbu7BapmkC2tlT39t0UkWUkAJN4R7K+M2T/ReimnBEAU2LGanGl1g==" saltValue="T1rLV6HPbl8/f4U9/1kJ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763</v>
      </c>
      <c r="L45" s="60">
        <v>758</v>
      </c>
      <c r="M45" s="60">
        <v>732</v>
      </c>
      <c r="N45" s="60">
        <v>752</v>
      </c>
      <c r="O45" s="61">
        <v>724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316</v>
      </c>
      <c r="L48" s="64">
        <v>61</v>
      </c>
      <c r="M48" s="64">
        <v>196</v>
      </c>
      <c r="N48" s="64">
        <v>199</v>
      </c>
      <c r="O48" s="65">
        <v>195</v>
      </c>
      <c r="P48" s="48"/>
      <c r="Q48" s="48"/>
      <c r="R48" s="48"/>
      <c r="S48" s="48"/>
      <c r="T48" s="48"/>
      <c r="U48" s="48"/>
    </row>
    <row r="49" spans="1:21" ht="30.75" customHeight="1" x14ac:dyDescent="0.15">
      <c r="A49" s="48"/>
      <c r="B49" s="1155"/>
      <c r="C49" s="1156"/>
      <c r="D49" s="62"/>
      <c r="E49" s="1161" t="s">
        <v>16</v>
      </c>
      <c r="F49" s="1161"/>
      <c r="G49" s="1161"/>
      <c r="H49" s="1161"/>
      <c r="I49" s="1161"/>
      <c r="J49" s="1162"/>
      <c r="K49" s="63">
        <v>241</v>
      </c>
      <c r="L49" s="64">
        <v>248</v>
      </c>
      <c r="M49" s="64">
        <v>253</v>
      </c>
      <c r="N49" s="64">
        <v>225</v>
      </c>
      <c r="O49" s="65">
        <v>225</v>
      </c>
      <c r="P49" s="48"/>
      <c r="Q49" s="48"/>
      <c r="R49" s="48"/>
      <c r="S49" s="48"/>
      <c r="T49" s="48"/>
      <c r="U49" s="48"/>
    </row>
    <row r="50" spans="1:21" ht="30.75" customHeight="1" x14ac:dyDescent="0.15">
      <c r="A50" s="48"/>
      <c r="B50" s="1155"/>
      <c r="C50" s="1156"/>
      <c r="D50" s="62"/>
      <c r="E50" s="1161" t="s">
        <v>17</v>
      </c>
      <c r="F50" s="1161"/>
      <c r="G50" s="1161"/>
      <c r="H50" s="1161"/>
      <c r="I50" s="1161"/>
      <c r="J50" s="1162"/>
      <c r="K50" s="63">
        <v>12</v>
      </c>
      <c r="L50" s="64">
        <v>15</v>
      </c>
      <c r="M50" s="64">
        <v>12</v>
      </c>
      <c r="N50" s="64">
        <v>12</v>
      </c>
      <c r="O50" s="65">
        <v>19</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1661</v>
      </c>
      <c r="L52" s="64">
        <v>1436</v>
      </c>
      <c r="M52" s="64">
        <v>1509</v>
      </c>
      <c r="N52" s="64">
        <v>1505</v>
      </c>
      <c r="O52" s="65">
        <v>1485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-329</v>
      </c>
      <c r="L53" s="69">
        <v>-354</v>
      </c>
      <c r="M53" s="69">
        <v>-316</v>
      </c>
      <c r="N53" s="69">
        <v>-317</v>
      </c>
      <c r="O53" s="70">
        <v>-322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Fqn6ovRcbCxp3ICFWX+VzicX+y4F2boEcOaUqReRkLU6iJmrY32b7ZrgSwr3XRV0i70kBWZRBGxCpAtF+y2dg==" saltValue="2xdSTb5WBMRMMUWekK2mm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7047</v>
      </c>
      <c r="J41" s="356">
        <v>6994</v>
      </c>
      <c r="K41" s="356">
        <v>7075</v>
      </c>
      <c r="L41" s="356">
        <v>6598</v>
      </c>
      <c r="M41" s="357">
        <v>6074</v>
      </c>
    </row>
    <row r="42" spans="2:13" ht="27.75" customHeight="1" x14ac:dyDescent="0.15">
      <c r="B42" s="1186"/>
      <c r="C42" s="1187"/>
      <c r="D42" s="106"/>
      <c r="E42" s="1192" t="s">
        <v>34</v>
      </c>
      <c r="F42" s="1192"/>
      <c r="G42" s="1192"/>
      <c r="H42" s="1193"/>
      <c r="I42" s="358">
        <v>967</v>
      </c>
      <c r="J42" s="359">
        <v>931</v>
      </c>
      <c r="K42" s="359">
        <v>981</v>
      </c>
      <c r="L42" s="359">
        <v>999</v>
      </c>
      <c r="M42" s="360">
        <v>961</v>
      </c>
    </row>
    <row r="43" spans="2:13" ht="27.75" customHeight="1" x14ac:dyDescent="0.15">
      <c r="B43" s="1186"/>
      <c r="C43" s="1187"/>
      <c r="D43" s="106"/>
      <c r="E43" s="1192" t="s">
        <v>35</v>
      </c>
      <c r="F43" s="1192"/>
      <c r="G43" s="1192"/>
      <c r="H43" s="1193"/>
      <c r="I43" s="358">
        <v>2288</v>
      </c>
      <c r="J43" s="359">
        <v>1626</v>
      </c>
      <c r="K43" s="359">
        <v>1377</v>
      </c>
      <c r="L43" s="359">
        <v>1108</v>
      </c>
      <c r="M43" s="360">
        <v>1614</v>
      </c>
    </row>
    <row r="44" spans="2:13" ht="27.75" customHeight="1" x14ac:dyDescent="0.15">
      <c r="B44" s="1186"/>
      <c r="C44" s="1187"/>
      <c r="D44" s="106"/>
      <c r="E44" s="1192" t="s">
        <v>36</v>
      </c>
      <c r="F44" s="1192"/>
      <c r="G44" s="1192"/>
      <c r="H44" s="1193"/>
      <c r="I44" s="358">
        <v>2462</v>
      </c>
      <c r="J44" s="359">
        <v>2086</v>
      </c>
      <c r="K44" s="359">
        <v>1855</v>
      </c>
      <c r="L44" s="359">
        <v>1698</v>
      </c>
      <c r="M44" s="360">
        <v>1821</v>
      </c>
    </row>
    <row r="45" spans="2:13" ht="27.75" customHeight="1" x14ac:dyDescent="0.15">
      <c r="B45" s="1186"/>
      <c r="C45" s="1187"/>
      <c r="D45" s="106"/>
      <c r="E45" s="1192" t="s">
        <v>37</v>
      </c>
      <c r="F45" s="1192"/>
      <c r="G45" s="1192"/>
      <c r="H45" s="1193"/>
      <c r="I45" s="358">
        <v>3365</v>
      </c>
      <c r="J45" s="359">
        <v>3208</v>
      </c>
      <c r="K45" s="359">
        <v>3170</v>
      </c>
      <c r="L45" s="359">
        <v>3154</v>
      </c>
      <c r="M45" s="360">
        <v>3099</v>
      </c>
    </row>
    <row r="46" spans="2:13" ht="27.75" customHeight="1" x14ac:dyDescent="0.15">
      <c r="B46" s="1186"/>
      <c r="C46" s="1187"/>
      <c r="D46" s="107"/>
      <c r="E46" s="1192" t="s">
        <v>38</v>
      </c>
      <c r="F46" s="1192"/>
      <c r="G46" s="1192"/>
      <c r="H46" s="1193"/>
      <c r="I46" s="358" t="s">
        <v>522</v>
      </c>
      <c r="J46" s="359" t="s">
        <v>522</v>
      </c>
      <c r="K46" s="359" t="s">
        <v>522</v>
      </c>
      <c r="L46" s="359" t="s">
        <v>522</v>
      </c>
      <c r="M46" s="360" t="s">
        <v>522</v>
      </c>
    </row>
    <row r="47" spans="2:13" ht="27.75" customHeight="1" x14ac:dyDescent="0.15">
      <c r="B47" s="1186"/>
      <c r="C47" s="1187"/>
      <c r="D47" s="108"/>
      <c r="E47" s="1194" t="s">
        <v>39</v>
      </c>
      <c r="F47" s="1195"/>
      <c r="G47" s="1195"/>
      <c r="H47" s="1196"/>
      <c r="I47" s="358" t="s">
        <v>522</v>
      </c>
      <c r="J47" s="359" t="s">
        <v>522</v>
      </c>
      <c r="K47" s="359" t="s">
        <v>522</v>
      </c>
      <c r="L47" s="359" t="s">
        <v>522</v>
      </c>
      <c r="M47" s="360" t="s">
        <v>522</v>
      </c>
    </row>
    <row r="48" spans="2:13" ht="27.75" customHeight="1" x14ac:dyDescent="0.15">
      <c r="B48" s="1186"/>
      <c r="C48" s="1187"/>
      <c r="D48" s="106"/>
      <c r="E48" s="1192" t="s">
        <v>40</v>
      </c>
      <c r="F48" s="1192"/>
      <c r="G48" s="1192"/>
      <c r="H48" s="1193"/>
      <c r="I48" s="358" t="s">
        <v>522</v>
      </c>
      <c r="J48" s="359" t="s">
        <v>522</v>
      </c>
      <c r="K48" s="359" t="s">
        <v>522</v>
      </c>
      <c r="L48" s="359" t="s">
        <v>522</v>
      </c>
      <c r="M48" s="360" t="s">
        <v>522</v>
      </c>
    </row>
    <row r="49" spans="2:13" ht="27.75" customHeight="1" x14ac:dyDescent="0.15">
      <c r="B49" s="1188"/>
      <c r="C49" s="1189"/>
      <c r="D49" s="106"/>
      <c r="E49" s="1192" t="s">
        <v>41</v>
      </c>
      <c r="F49" s="1192"/>
      <c r="G49" s="1192"/>
      <c r="H49" s="1193"/>
      <c r="I49" s="358" t="s">
        <v>522</v>
      </c>
      <c r="J49" s="359" t="s">
        <v>522</v>
      </c>
      <c r="K49" s="359" t="s">
        <v>522</v>
      </c>
      <c r="L49" s="359" t="s">
        <v>522</v>
      </c>
      <c r="M49" s="360" t="s">
        <v>522</v>
      </c>
    </row>
    <row r="50" spans="2:13" ht="27.75" customHeight="1" x14ac:dyDescent="0.15">
      <c r="B50" s="1197" t="s">
        <v>42</v>
      </c>
      <c r="C50" s="1198"/>
      <c r="D50" s="109"/>
      <c r="E50" s="1192" t="s">
        <v>43</v>
      </c>
      <c r="F50" s="1192"/>
      <c r="G50" s="1192"/>
      <c r="H50" s="1193"/>
      <c r="I50" s="358">
        <v>6963</v>
      </c>
      <c r="J50" s="359">
        <v>7080</v>
      </c>
      <c r="K50" s="359">
        <v>7697</v>
      </c>
      <c r="L50" s="359">
        <v>8574</v>
      </c>
      <c r="M50" s="360">
        <v>9627</v>
      </c>
    </row>
    <row r="51" spans="2:13" ht="27.75" customHeight="1" x14ac:dyDescent="0.15">
      <c r="B51" s="1186"/>
      <c r="C51" s="1187"/>
      <c r="D51" s="106"/>
      <c r="E51" s="1192" t="s">
        <v>44</v>
      </c>
      <c r="F51" s="1192"/>
      <c r="G51" s="1192"/>
      <c r="H51" s="1193"/>
      <c r="I51" s="358">
        <v>2850</v>
      </c>
      <c r="J51" s="359">
        <v>2254</v>
      </c>
      <c r="K51" s="359">
        <v>2008</v>
      </c>
      <c r="L51" s="359">
        <v>1779</v>
      </c>
      <c r="M51" s="360">
        <v>2321</v>
      </c>
    </row>
    <row r="52" spans="2:13" ht="27.75" customHeight="1" x14ac:dyDescent="0.15">
      <c r="B52" s="1188"/>
      <c r="C52" s="1189"/>
      <c r="D52" s="106"/>
      <c r="E52" s="1192" t="s">
        <v>45</v>
      </c>
      <c r="F52" s="1192"/>
      <c r="G52" s="1192"/>
      <c r="H52" s="1193"/>
      <c r="I52" s="358">
        <v>13314</v>
      </c>
      <c r="J52" s="359">
        <v>13203</v>
      </c>
      <c r="K52" s="359">
        <v>13064</v>
      </c>
      <c r="L52" s="359">
        <v>12836</v>
      </c>
      <c r="M52" s="360">
        <v>12187</v>
      </c>
    </row>
    <row r="53" spans="2:13" ht="27.75" customHeight="1" thickBot="1" x14ac:dyDescent="0.2">
      <c r="B53" s="1199" t="s">
        <v>46</v>
      </c>
      <c r="C53" s="1200"/>
      <c r="D53" s="110"/>
      <c r="E53" s="1201" t="s">
        <v>47</v>
      </c>
      <c r="F53" s="1201"/>
      <c r="G53" s="1201"/>
      <c r="H53" s="1202"/>
      <c r="I53" s="361">
        <v>-6998</v>
      </c>
      <c r="J53" s="362">
        <v>-7692</v>
      </c>
      <c r="K53" s="362">
        <v>-8311</v>
      </c>
      <c r="L53" s="362">
        <v>-9633</v>
      </c>
      <c r="M53" s="363">
        <v>-10566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Iu1IfZTWyCvwJaP253LkwGwsiWdpD4bhCwWZl5mYK7VMih+Aidw4MeY4qFf5xcyPwyteBOI1yyTCt+wYxhafw==" saltValue="hjJnSUmIdH0HoFQ7EPC+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3049</v>
      </c>
      <c r="G55" s="122">
        <v>3106</v>
      </c>
      <c r="H55" s="123">
        <v>3124</v>
      </c>
    </row>
    <row r="56" spans="2:8" ht="52.5" customHeight="1" x14ac:dyDescent="0.15">
      <c r="B56" s="124"/>
      <c r="C56" s="1213" t="s">
        <v>51</v>
      </c>
      <c r="D56" s="1213"/>
      <c r="E56" s="1214"/>
      <c r="F56" s="125" t="s">
        <v>522</v>
      </c>
      <c r="G56" s="125" t="s">
        <v>522</v>
      </c>
      <c r="H56" s="126" t="s">
        <v>522</v>
      </c>
    </row>
    <row r="57" spans="2:8" ht="53.25" customHeight="1" x14ac:dyDescent="0.15">
      <c r="B57" s="124"/>
      <c r="C57" s="1215" t="s">
        <v>52</v>
      </c>
      <c r="D57" s="1215"/>
      <c r="E57" s="1216"/>
      <c r="F57" s="127">
        <v>5838</v>
      </c>
      <c r="G57" s="127">
        <v>6670</v>
      </c>
      <c r="H57" s="128">
        <v>7768</v>
      </c>
    </row>
    <row r="58" spans="2:8" ht="45.75" customHeight="1" x14ac:dyDescent="0.15">
      <c r="B58" s="129"/>
      <c r="C58" s="1203" t="s">
        <v>594</v>
      </c>
      <c r="D58" s="1204"/>
      <c r="E58" s="1205"/>
      <c r="F58" s="130">
        <v>2179</v>
      </c>
      <c r="G58" s="130">
        <v>2980</v>
      </c>
      <c r="H58" s="131">
        <v>3991</v>
      </c>
    </row>
    <row r="59" spans="2:8" ht="45.75" customHeight="1" x14ac:dyDescent="0.15">
      <c r="B59" s="129"/>
      <c r="C59" s="1203" t="s">
        <v>595</v>
      </c>
      <c r="D59" s="1204"/>
      <c r="E59" s="1205"/>
      <c r="F59" s="130">
        <v>1624</v>
      </c>
      <c r="G59" s="130">
        <v>1583</v>
      </c>
      <c r="H59" s="131">
        <v>1527</v>
      </c>
    </row>
    <row r="60" spans="2:8" ht="45.75" customHeight="1" x14ac:dyDescent="0.15">
      <c r="B60" s="129"/>
      <c r="C60" s="1203" t="s">
        <v>596</v>
      </c>
      <c r="D60" s="1204"/>
      <c r="E60" s="1205"/>
      <c r="F60" s="130">
        <v>672</v>
      </c>
      <c r="G60" s="130">
        <v>875</v>
      </c>
      <c r="H60" s="131">
        <v>1086</v>
      </c>
    </row>
    <row r="61" spans="2:8" ht="45.75" customHeight="1" x14ac:dyDescent="0.15">
      <c r="B61" s="129"/>
      <c r="C61" s="1203" t="s">
        <v>597</v>
      </c>
      <c r="D61" s="1204"/>
      <c r="E61" s="1205"/>
      <c r="F61" s="130">
        <v>417</v>
      </c>
      <c r="G61" s="130">
        <v>423</v>
      </c>
      <c r="H61" s="131">
        <v>424</v>
      </c>
    </row>
    <row r="62" spans="2:8" ht="45.75" customHeight="1" thickBot="1" x14ac:dyDescent="0.2">
      <c r="B62" s="132"/>
      <c r="C62" s="1206" t="s">
        <v>598</v>
      </c>
      <c r="D62" s="1207"/>
      <c r="E62" s="1208"/>
      <c r="F62" s="133">
        <v>299</v>
      </c>
      <c r="G62" s="133">
        <v>283</v>
      </c>
      <c r="H62" s="134">
        <v>283</v>
      </c>
    </row>
    <row r="63" spans="2:8" ht="52.5" customHeight="1" thickBot="1" x14ac:dyDescent="0.2">
      <c r="B63" s="135"/>
      <c r="C63" s="1209" t="s">
        <v>53</v>
      </c>
      <c r="D63" s="1209"/>
      <c r="E63" s="1210"/>
      <c r="F63" s="136">
        <v>8887</v>
      </c>
      <c r="G63" s="136">
        <v>9776</v>
      </c>
      <c r="H63" s="137">
        <v>10893</v>
      </c>
    </row>
    <row r="64" spans="2:8" x14ac:dyDescent="0.15"/>
  </sheetData>
  <sheetProtection algorithmName="SHA-512" hashValue="lOIKT9/OTeXSEctNyA0yAOnF7NYgvY5Qz5mq6tkF6v7PQNPM+w2QMv5+/03KFV2OU8oxvJDieqiL4i7evHcjYg==" saltValue="WHXksaTL3m6zG46noQB9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39464</v>
      </c>
      <c r="E3" s="156"/>
      <c r="F3" s="157">
        <v>41934</v>
      </c>
      <c r="G3" s="158"/>
      <c r="H3" s="159"/>
    </row>
    <row r="4" spans="1:8" x14ac:dyDescent="0.15">
      <c r="A4" s="160"/>
      <c r="B4" s="161"/>
      <c r="C4" s="162"/>
      <c r="D4" s="163">
        <v>17359</v>
      </c>
      <c r="E4" s="164"/>
      <c r="F4" s="165">
        <v>23352</v>
      </c>
      <c r="G4" s="166"/>
      <c r="H4" s="167"/>
    </row>
    <row r="5" spans="1:8" x14ac:dyDescent="0.15">
      <c r="A5" s="148" t="s">
        <v>555</v>
      </c>
      <c r="B5" s="153"/>
      <c r="C5" s="154"/>
      <c r="D5" s="155">
        <v>44323</v>
      </c>
      <c r="E5" s="156"/>
      <c r="F5" s="157">
        <v>45588</v>
      </c>
      <c r="G5" s="158"/>
      <c r="H5" s="159"/>
    </row>
    <row r="6" spans="1:8" x14ac:dyDescent="0.15">
      <c r="A6" s="160"/>
      <c r="B6" s="161"/>
      <c r="C6" s="162"/>
      <c r="D6" s="163">
        <v>35107</v>
      </c>
      <c r="E6" s="164"/>
      <c r="F6" s="165">
        <v>24150</v>
      </c>
      <c r="G6" s="166"/>
      <c r="H6" s="167"/>
    </row>
    <row r="7" spans="1:8" x14ac:dyDescent="0.15">
      <c r="A7" s="148" t="s">
        <v>556</v>
      </c>
      <c r="B7" s="153"/>
      <c r="C7" s="154"/>
      <c r="D7" s="155">
        <v>20311</v>
      </c>
      <c r="E7" s="156"/>
      <c r="F7" s="157">
        <v>45483</v>
      </c>
      <c r="G7" s="158"/>
      <c r="H7" s="159"/>
    </row>
    <row r="8" spans="1:8" x14ac:dyDescent="0.15">
      <c r="A8" s="160"/>
      <c r="B8" s="161"/>
      <c r="C8" s="162"/>
      <c r="D8" s="163">
        <v>10127</v>
      </c>
      <c r="E8" s="164"/>
      <c r="F8" s="165">
        <v>24241</v>
      </c>
      <c r="G8" s="166"/>
      <c r="H8" s="167"/>
    </row>
    <row r="9" spans="1:8" x14ac:dyDescent="0.15">
      <c r="A9" s="148" t="s">
        <v>557</v>
      </c>
      <c r="B9" s="153"/>
      <c r="C9" s="154"/>
      <c r="D9" s="155">
        <v>31006</v>
      </c>
      <c r="E9" s="156"/>
      <c r="F9" s="157">
        <v>45945</v>
      </c>
      <c r="G9" s="158"/>
      <c r="H9" s="159"/>
    </row>
    <row r="10" spans="1:8" x14ac:dyDescent="0.15">
      <c r="A10" s="160"/>
      <c r="B10" s="161"/>
      <c r="C10" s="162"/>
      <c r="D10" s="163">
        <v>8298</v>
      </c>
      <c r="E10" s="164"/>
      <c r="F10" s="165">
        <v>25180</v>
      </c>
      <c r="G10" s="166"/>
      <c r="H10" s="167"/>
    </row>
    <row r="11" spans="1:8" x14ac:dyDescent="0.15">
      <c r="A11" s="148" t="s">
        <v>558</v>
      </c>
      <c r="B11" s="153"/>
      <c r="C11" s="154"/>
      <c r="D11" s="155">
        <v>34263</v>
      </c>
      <c r="E11" s="156"/>
      <c r="F11" s="157">
        <v>44475</v>
      </c>
      <c r="G11" s="158"/>
      <c r="H11" s="159"/>
    </row>
    <row r="12" spans="1:8" x14ac:dyDescent="0.15">
      <c r="A12" s="160"/>
      <c r="B12" s="161"/>
      <c r="C12" s="168"/>
      <c r="D12" s="163">
        <v>12804</v>
      </c>
      <c r="E12" s="164"/>
      <c r="F12" s="165">
        <v>24780</v>
      </c>
      <c r="G12" s="166"/>
      <c r="H12" s="167"/>
    </row>
    <row r="13" spans="1:8" x14ac:dyDescent="0.15">
      <c r="A13" s="148"/>
      <c r="B13" s="153"/>
      <c r="C13" s="169"/>
      <c r="D13" s="170">
        <v>33873</v>
      </c>
      <c r="E13" s="171"/>
      <c r="F13" s="172">
        <v>44685</v>
      </c>
      <c r="G13" s="173"/>
      <c r="H13" s="159"/>
    </row>
    <row r="14" spans="1:8" x14ac:dyDescent="0.15">
      <c r="A14" s="160"/>
      <c r="B14" s="161"/>
      <c r="C14" s="162"/>
      <c r="D14" s="163">
        <v>16739</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3.79</v>
      </c>
      <c r="C19" s="174">
        <f>ROUND(VALUE(SUBSTITUTE(実質収支比率等に係る経年分析!G$48,"▲","-")),2)</f>
        <v>5.84</v>
      </c>
      <c r="D19" s="174">
        <f>ROUND(VALUE(SUBSTITUTE(実質収支比率等に係る経年分析!H$48,"▲","-")),2)</f>
        <v>5.0999999999999996</v>
      </c>
      <c r="E19" s="174">
        <f>ROUND(VALUE(SUBSTITUTE(実質収支比率等に係る経年分析!I$48,"▲","-")),2)</f>
        <v>11.6</v>
      </c>
      <c r="F19" s="174">
        <f>ROUND(VALUE(SUBSTITUTE(実質収支比率等に係る経年分析!J$48,"▲","-")),2)</f>
        <v>13.41</v>
      </c>
    </row>
    <row r="20" spans="1:11" x14ac:dyDescent="0.15">
      <c r="A20" s="174" t="s">
        <v>57</v>
      </c>
      <c r="B20" s="174">
        <f>ROUND(VALUE(SUBSTITUTE(実質収支比率等に係る経年分析!F$47,"▲","-")),2)</f>
        <v>21.33</v>
      </c>
      <c r="C20" s="174">
        <f>ROUND(VALUE(SUBSTITUTE(実質収支比率等に係る経年分析!G$47,"▲","-")),2)</f>
        <v>21.59</v>
      </c>
      <c r="D20" s="174">
        <f>ROUND(VALUE(SUBSTITUTE(実質収支比率等に係る経年分析!H$47,"▲","-")),2)</f>
        <v>25.73</v>
      </c>
      <c r="E20" s="174">
        <f>ROUND(VALUE(SUBSTITUTE(実質収支比率等に係る経年分析!I$47,"▲","-")),2)</f>
        <v>24.72</v>
      </c>
      <c r="F20" s="174">
        <f>ROUND(VALUE(SUBSTITUTE(実質収支比率等に係る経年分析!J$47,"▲","-")),2)</f>
        <v>25.59</v>
      </c>
    </row>
    <row r="21" spans="1:11" x14ac:dyDescent="0.15">
      <c r="A21" s="174" t="s">
        <v>58</v>
      </c>
      <c r="B21" s="174">
        <f>IF(ISNUMBER(VALUE(SUBSTITUTE(実質収支比率等に係る経年分析!F$49,"▲","-"))),ROUND(VALUE(SUBSTITUTE(実質収支比率等に係る経年分析!F$49,"▲","-")),2),NA())</f>
        <v>-2.7</v>
      </c>
      <c r="C21" s="174">
        <f>IF(ISNUMBER(VALUE(SUBSTITUTE(実質収支比率等に係る経年分析!G$49,"▲","-"))),ROUND(VALUE(SUBSTITUTE(実質収支比率等に係る経年分析!G$49,"▲","-")),2),NA())</f>
        <v>2.1800000000000002</v>
      </c>
      <c r="D21" s="174">
        <f>IF(ISNUMBER(VALUE(SUBSTITUTE(実質収支比率等に係る経年分析!H$49,"▲","-"))),ROUND(VALUE(SUBSTITUTE(実質収支比率等に係る経年分析!H$49,"▲","-")),2),NA())</f>
        <v>3.89</v>
      </c>
      <c r="E21" s="174">
        <f>IF(ISNUMBER(VALUE(SUBSTITUTE(実質収支比率等に係る経年分析!I$49,"▲","-"))),ROUND(VALUE(SUBSTITUTE(実質収支比率等に係る経年分析!I$49,"▲","-")),2),NA())</f>
        <v>7.24</v>
      </c>
      <c r="F21" s="174">
        <f>IF(ISNUMBER(VALUE(SUBSTITUTE(実質収支比率等に係る経年分析!J$49,"▲","-"))),ROUND(VALUE(SUBSTITUTE(実質収支比率等に係る経年分析!J$49,"▲","-")),2),NA())</f>
        <v>1.62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福生市後期高齢者医療特別会計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v>
      </c>
    </row>
    <row r="33" spans="1:16" x14ac:dyDescent="0.15">
      <c r="A33" s="175" t="str">
        <f>IF(連結実質赤字比率に係る赤字・黒字の構成分析!C$37="",NA(),連結実質赤字比率に係る赤字・黒字の構成分析!C$37)</f>
        <v>福生市介護保険特別会計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1.55</v>
      </c>
    </row>
    <row r="34" spans="1:16" x14ac:dyDescent="0.15">
      <c r="A34" s="175" t="str">
        <f>IF(連結実質赤字比率に係る赤字・黒字の構成分析!C$36="",NA(),連結実質赤字比率に係る赤字・黒字の構成分析!C$36)</f>
        <v>福生市国民健康保険特別会計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v>
      </c>
    </row>
    <row r="35" spans="1:16" x14ac:dyDescent="0.15">
      <c r="A35" s="175" t="str">
        <f>IF(連結実質赤字比率に係る赤字・黒字の構成分析!C$35="",NA(),連結実質赤字比率に係る赤字・黒字の構成分析!C$35)</f>
        <v>福生市下水道事業会計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13.41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1661</v>
      </c>
      <c r="E42" s="176"/>
      <c r="F42" s="176"/>
      <c r="G42" s="176">
        <f>'実質公債費比率（分子）の構造'!L$52</f>
        <v>1436</v>
      </c>
      <c r="H42" s="176"/>
      <c r="I42" s="176"/>
      <c r="J42" s="176">
        <f>'実質公債費比率（分子）の構造'!M$52</f>
        <v>1509</v>
      </c>
      <c r="K42" s="176"/>
      <c r="L42" s="176"/>
      <c r="M42" s="176">
        <f>'実質公債費比率（分子）の構造'!N$52</f>
        <v>1505</v>
      </c>
      <c r="N42" s="176"/>
      <c r="O42" s="176"/>
      <c r="P42" s="176">
        <f>'実質公債費比率（分子）の構造'!O$52</f>
        <v>1485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12</v>
      </c>
      <c r="C44" s="176"/>
      <c r="D44" s="176"/>
      <c r="E44" s="176">
        <f>'実質公債費比率（分子）の構造'!L$50</f>
        <v>15</v>
      </c>
      <c r="F44" s="176"/>
      <c r="G44" s="176"/>
      <c r="H44" s="176">
        <f>'実質公債費比率（分子）の構造'!M$50</f>
        <v>12</v>
      </c>
      <c r="I44" s="176"/>
      <c r="J44" s="176"/>
      <c r="K44" s="176">
        <f>'実質公債費比率（分子）の構造'!N$50</f>
        <v>12</v>
      </c>
      <c r="L44" s="176"/>
      <c r="M44" s="176"/>
      <c r="N44" s="176">
        <f>'実質公債費比率（分子）の構造'!O$50</f>
        <v>19</v>
      </c>
      <c r="O44" s="176"/>
      <c r="P44" s="176"/>
    </row>
    <row r="45" spans="1:16" x14ac:dyDescent="0.15">
      <c r="A45" s="176" t="s">
        <v>68</v>
      </c>
      <c r="B45" s="176">
        <f>'実質公債費比率（分子）の構造'!K$49</f>
        <v>241</v>
      </c>
      <c r="C45" s="176"/>
      <c r="D45" s="176"/>
      <c r="E45" s="176">
        <f>'実質公債費比率（分子）の構造'!L$49</f>
        <v>248</v>
      </c>
      <c r="F45" s="176"/>
      <c r="G45" s="176"/>
      <c r="H45" s="176">
        <f>'実質公債費比率（分子）の構造'!M$49</f>
        <v>253</v>
      </c>
      <c r="I45" s="176"/>
      <c r="J45" s="176"/>
      <c r="K45" s="176">
        <f>'実質公債費比率（分子）の構造'!N$49</f>
        <v>225</v>
      </c>
      <c r="L45" s="176"/>
      <c r="M45" s="176"/>
      <c r="N45" s="176">
        <f>'実質公債費比率（分子）の構造'!O$49</f>
        <v>225</v>
      </c>
      <c r="O45" s="176"/>
      <c r="P45" s="176"/>
    </row>
    <row r="46" spans="1:16" x14ac:dyDescent="0.15">
      <c r="A46" s="176" t="s">
        <v>69</v>
      </c>
      <c r="B46" s="176">
        <f>'実質公債費比率（分子）の構造'!K$48</f>
        <v>316</v>
      </c>
      <c r="C46" s="176"/>
      <c r="D46" s="176"/>
      <c r="E46" s="176">
        <f>'実質公債費比率（分子）の構造'!L$48</f>
        <v>61</v>
      </c>
      <c r="F46" s="176"/>
      <c r="G46" s="176"/>
      <c r="H46" s="176">
        <f>'実質公債費比率（分子）の構造'!M$48</f>
        <v>196</v>
      </c>
      <c r="I46" s="176"/>
      <c r="J46" s="176"/>
      <c r="K46" s="176">
        <f>'実質公債費比率（分子）の構造'!N$48</f>
        <v>199</v>
      </c>
      <c r="L46" s="176"/>
      <c r="M46" s="176"/>
      <c r="N46" s="176">
        <f>'実質公債費比率（分子）の構造'!O$48</f>
        <v>195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763</v>
      </c>
      <c r="C49" s="176"/>
      <c r="D49" s="176"/>
      <c r="E49" s="176">
        <f>'実質公債費比率（分子）の構造'!L$45</f>
        <v>758</v>
      </c>
      <c r="F49" s="176"/>
      <c r="G49" s="176"/>
      <c r="H49" s="176">
        <f>'実質公債費比率（分子）の構造'!M$45</f>
        <v>732</v>
      </c>
      <c r="I49" s="176"/>
      <c r="J49" s="176"/>
      <c r="K49" s="176">
        <f>'実質公債費比率（分子）の構造'!N$45</f>
        <v>752</v>
      </c>
      <c r="L49" s="176"/>
      <c r="M49" s="176"/>
      <c r="N49" s="176">
        <f>'実質公債費比率（分子）の構造'!O$45</f>
        <v>724</v>
      </c>
      <c r="O49" s="176"/>
      <c r="P49" s="176"/>
    </row>
    <row r="50" spans="1:16" x14ac:dyDescent="0.15">
      <c r="A50" s="176" t="s">
        <v>73</v>
      </c>
      <c r="B50" s="176" t="e">
        <f>NA()</f>
        <v>#N/A</v>
      </c>
      <c r="C50" s="176">
        <f>IF(ISNUMBER('実質公債費比率（分子）の構造'!K$53),'実質公債費比率（分子）の構造'!K$53,NA())</f>
        <v>-329</v>
      </c>
      <c r="D50" s="176" t="e">
        <f>NA()</f>
        <v>#N/A</v>
      </c>
      <c r="E50" s="176" t="e">
        <f>NA()</f>
        <v>#N/A</v>
      </c>
      <c r="F50" s="176">
        <f>IF(ISNUMBER('実質公債費比率（分子）の構造'!L$53),'実質公債費比率（分子）の構造'!L$53,NA())</f>
        <v>-354</v>
      </c>
      <c r="G50" s="176" t="e">
        <f>NA()</f>
        <v>#N/A</v>
      </c>
      <c r="H50" s="176" t="e">
        <f>NA()</f>
        <v>#N/A</v>
      </c>
      <c r="I50" s="176">
        <f>IF(ISNUMBER('実質公債費比率（分子）の構造'!M$53),'実質公債費比率（分子）の構造'!M$53,NA())</f>
        <v>-316</v>
      </c>
      <c r="J50" s="176" t="e">
        <f>NA()</f>
        <v>#N/A</v>
      </c>
      <c r="K50" s="176" t="e">
        <f>NA()</f>
        <v>#N/A</v>
      </c>
      <c r="L50" s="176">
        <f>IF(ISNUMBER('実質公債費比率（分子）の構造'!N$53),'実質公債費比率（分子）の構造'!N$53,NA())</f>
        <v>-317</v>
      </c>
      <c r="M50" s="176" t="e">
        <f>NA()</f>
        <v>#N/A</v>
      </c>
      <c r="N50" s="176" t="e">
        <f>NA()</f>
        <v>#N/A</v>
      </c>
      <c r="O50" s="176">
        <f>IF(ISNUMBER('実質公債費比率（分子）の構造'!O$53),'実質公債費比率（分子）の構造'!O$53,NA())</f>
        <v>-322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13314</v>
      </c>
      <c r="E56" s="175"/>
      <c r="F56" s="175"/>
      <c r="G56" s="175">
        <f>'将来負担比率（分子）の構造'!J$52</f>
        <v>13203</v>
      </c>
      <c r="H56" s="175"/>
      <c r="I56" s="175"/>
      <c r="J56" s="175">
        <f>'将来負担比率（分子）の構造'!K$52</f>
        <v>13064</v>
      </c>
      <c r="K56" s="175"/>
      <c r="L56" s="175"/>
      <c r="M56" s="175">
        <f>'将来負担比率（分子）の構造'!L$52</f>
        <v>12836</v>
      </c>
      <c r="N56" s="175"/>
      <c r="O56" s="175"/>
      <c r="P56" s="175">
        <f>'将来負担比率（分子）の構造'!M$52</f>
        <v>12187</v>
      </c>
    </row>
    <row r="57" spans="1:16" x14ac:dyDescent="0.15">
      <c r="A57" s="175" t="s">
        <v>44</v>
      </c>
      <c r="B57" s="175"/>
      <c r="C57" s="175"/>
      <c r="D57" s="175">
        <f>'将来負担比率（分子）の構造'!I$51</f>
        <v>2850</v>
      </c>
      <c r="E57" s="175"/>
      <c r="F57" s="175"/>
      <c r="G57" s="175">
        <f>'将来負担比率（分子）の構造'!J$51</f>
        <v>2254</v>
      </c>
      <c r="H57" s="175"/>
      <c r="I57" s="175"/>
      <c r="J57" s="175">
        <f>'将来負担比率（分子）の構造'!K$51</f>
        <v>2008</v>
      </c>
      <c r="K57" s="175"/>
      <c r="L57" s="175"/>
      <c r="M57" s="175">
        <f>'将来負担比率（分子）の構造'!L$51</f>
        <v>1779</v>
      </c>
      <c r="N57" s="175"/>
      <c r="O57" s="175"/>
      <c r="P57" s="175">
        <f>'将来負担比率（分子）の構造'!M$51</f>
        <v>2321</v>
      </c>
    </row>
    <row r="58" spans="1:16" x14ac:dyDescent="0.15">
      <c r="A58" s="175" t="s">
        <v>43</v>
      </c>
      <c r="B58" s="175"/>
      <c r="C58" s="175"/>
      <c r="D58" s="175">
        <f>'将来負担比率（分子）の構造'!I$50</f>
        <v>6963</v>
      </c>
      <c r="E58" s="175"/>
      <c r="F58" s="175"/>
      <c r="G58" s="175">
        <f>'将来負担比率（分子）の構造'!J$50</f>
        <v>7080</v>
      </c>
      <c r="H58" s="175"/>
      <c r="I58" s="175"/>
      <c r="J58" s="175">
        <f>'将来負担比率（分子）の構造'!K$50</f>
        <v>7697</v>
      </c>
      <c r="K58" s="175"/>
      <c r="L58" s="175"/>
      <c r="M58" s="175">
        <f>'将来負担比率（分子）の構造'!L$50</f>
        <v>8574</v>
      </c>
      <c r="N58" s="175"/>
      <c r="O58" s="175"/>
      <c r="P58" s="175">
        <f>'将来負担比率（分子）の構造'!M$50</f>
        <v>9627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3365</v>
      </c>
      <c r="C62" s="175"/>
      <c r="D62" s="175"/>
      <c r="E62" s="175">
        <f>'将来負担比率（分子）の構造'!J$45</f>
        <v>3208</v>
      </c>
      <c r="F62" s="175"/>
      <c r="G62" s="175"/>
      <c r="H62" s="175">
        <f>'将来負担比率（分子）の構造'!K$45</f>
        <v>3170</v>
      </c>
      <c r="I62" s="175"/>
      <c r="J62" s="175"/>
      <c r="K62" s="175">
        <f>'将来負担比率（分子）の構造'!L$45</f>
        <v>3154</v>
      </c>
      <c r="L62" s="175"/>
      <c r="M62" s="175"/>
      <c r="N62" s="175">
        <f>'将来負担比率（分子）の構造'!M$45</f>
        <v>3099</v>
      </c>
      <c r="O62" s="175"/>
      <c r="P62" s="175"/>
    </row>
    <row r="63" spans="1:16" x14ac:dyDescent="0.15">
      <c r="A63" s="175" t="s">
        <v>36</v>
      </c>
      <c r="B63" s="175">
        <f>'将来負担比率（分子）の構造'!I$44</f>
        <v>2462</v>
      </c>
      <c r="C63" s="175"/>
      <c r="D63" s="175"/>
      <c r="E63" s="175">
        <f>'将来負担比率（分子）の構造'!J$44</f>
        <v>2086</v>
      </c>
      <c r="F63" s="175"/>
      <c r="G63" s="175"/>
      <c r="H63" s="175">
        <f>'将来負担比率（分子）の構造'!K$44</f>
        <v>1855</v>
      </c>
      <c r="I63" s="175"/>
      <c r="J63" s="175"/>
      <c r="K63" s="175">
        <f>'将来負担比率（分子）の構造'!L$44</f>
        <v>1698</v>
      </c>
      <c r="L63" s="175"/>
      <c r="M63" s="175"/>
      <c r="N63" s="175">
        <f>'将来負担比率（分子）の構造'!M$44</f>
        <v>1821</v>
      </c>
      <c r="O63" s="175"/>
      <c r="P63" s="175"/>
    </row>
    <row r="64" spans="1:16" x14ac:dyDescent="0.15">
      <c r="A64" s="175" t="s">
        <v>35</v>
      </c>
      <c r="B64" s="175">
        <f>'将来負担比率（分子）の構造'!I$43</f>
        <v>2288</v>
      </c>
      <c r="C64" s="175"/>
      <c r="D64" s="175"/>
      <c r="E64" s="175">
        <f>'将来負担比率（分子）の構造'!J$43</f>
        <v>1626</v>
      </c>
      <c r="F64" s="175"/>
      <c r="G64" s="175"/>
      <c r="H64" s="175">
        <f>'将来負担比率（分子）の構造'!K$43</f>
        <v>1377</v>
      </c>
      <c r="I64" s="175"/>
      <c r="J64" s="175"/>
      <c r="K64" s="175">
        <f>'将来負担比率（分子）の構造'!L$43</f>
        <v>1108</v>
      </c>
      <c r="L64" s="175"/>
      <c r="M64" s="175"/>
      <c r="N64" s="175">
        <f>'将来負担比率（分子）の構造'!M$43</f>
        <v>1614</v>
      </c>
      <c r="O64" s="175"/>
      <c r="P64" s="175"/>
    </row>
    <row r="65" spans="1:16" x14ac:dyDescent="0.15">
      <c r="A65" s="175" t="s">
        <v>34</v>
      </c>
      <c r="B65" s="175">
        <f>'将来負担比率（分子）の構造'!I$42</f>
        <v>967</v>
      </c>
      <c r="C65" s="175"/>
      <c r="D65" s="175"/>
      <c r="E65" s="175">
        <f>'将来負担比率（分子）の構造'!J$42</f>
        <v>931</v>
      </c>
      <c r="F65" s="175"/>
      <c r="G65" s="175"/>
      <c r="H65" s="175">
        <f>'将来負担比率（分子）の構造'!K$42</f>
        <v>981</v>
      </c>
      <c r="I65" s="175"/>
      <c r="J65" s="175"/>
      <c r="K65" s="175">
        <f>'将来負担比率（分子）の構造'!L$42</f>
        <v>999</v>
      </c>
      <c r="L65" s="175"/>
      <c r="M65" s="175"/>
      <c r="N65" s="175">
        <f>'将来負担比率（分子）の構造'!M$42</f>
        <v>961</v>
      </c>
      <c r="O65" s="175"/>
      <c r="P65" s="175"/>
    </row>
    <row r="66" spans="1:16" x14ac:dyDescent="0.15">
      <c r="A66" s="175" t="s">
        <v>33</v>
      </c>
      <c r="B66" s="175">
        <f>'将来負担比率（分子）の構造'!I$41</f>
        <v>7047</v>
      </c>
      <c r="C66" s="175"/>
      <c r="D66" s="175"/>
      <c r="E66" s="175">
        <f>'将来負担比率（分子）の構造'!J$41</f>
        <v>6994</v>
      </c>
      <c r="F66" s="175"/>
      <c r="G66" s="175"/>
      <c r="H66" s="175">
        <f>'将来負担比率（分子）の構造'!K$41</f>
        <v>7075</v>
      </c>
      <c r="I66" s="175"/>
      <c r="J66" s="175"/>
      <c r="K66" s="175">
        <f>'将来負担比率（分子）の構造'!L$41</f>
        <v>6598</v>
      </c>
      <c r="L66" s="175"/>
      <c r="M66" s="175"/>
      <c r="N66" s="175">
        <f>'将来負担比率（分子）の構造'!M$41</f>
        <v>6074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3049</v>
      </c>
      <c r="C72" s="179">
        <f>基金残高に係る経年分析!G55</f>
        <v>3106</v>
      </c>
      <c r="D72" s="179">
        <f>基金残高に係る経年分析!H55</f>
        <v>3124</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5838</v>
      </c>
      <c r="C74" s="179">
        <f>基金残高に係る経年分析!G57</f>
        <v>6670</v>
      </c>
      <c r="D74" s="179">
        <f>基金残高に係る経年分析!H57</f>
        <v>7768</v>
      </c>
    </row>
  </sheetData>
  <sheetProtection algorithmName="SHA-512" hashValue="tUxVTRfp4BrdQ1IVnkS6k6MkHz2g2ZQUNASKcs8RAwhnbIR1vG2kOdYeLqnUPibsLgnMRJnKflqAjiUH4lgjYA==" saltValue="H2v9UbGo/S4HI2HevVUe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8170806</v>
      </c>
      <c r="S5" s="613"/>
      <c r="T5" s="613"/>
      <c r="U5" s="613"/>
      <c r="V5" s="613"/>
      <c r="W5" s="613"/>
      <c r="X5" s="613"/>
      <c r="Y5" s="614"/>
      <c r="Z5" s="615">
        <v>27.1</v>
      </c>
      <c r="AA5" s="615"/>
      <c r="AB5" s="615"/>
      <c r="AC5" s="615"/>
      <c r="AD5" s="616">
        <v>7562111</v>
      </c>
      <c r="AE5" s="616"/>
      <c r="AF5" s="616"/>
      <c r="AG5" s="616"/>
      <c r="AH5" s="616"/>
      <c r="AI5" s="616"/>
      <c r="AJ5" s="616"/>
      <c r="AK5" s="616"/>
      <c r="AL5" s="617">
        <v>54</v>
      </c>
      <c r="AM5" s="618"/>
      <c r="AN5" s="618"/>
      <c r="AO5" s="619"/>
      <c r="AP5" s="609" t="s">
        <v>230</v>
      </c>
      <c r="AQ5" s="610"/>
      <c r="AR5" s="610"/>
      <c r="AS5" s="610"/>
      <c r="AT5" s="610"/>
      <c r="AU5" s="610"/>
      <c r="AV5" s="610"/>
      <c r="AW5" s="610"/>
      <c r="AX5" s="610"/>
      <c r="AY5" s="610"/>
      <c r="AZ5" s="610"/>
      <c r="BA5" s="610"/>
      <c r="BB5" s="610"/>
      <c r="BC5" s="610"/>
      <c r="BD5" s="610"/>
      <c r="BE5" s="610"/>
      <c r="BF5" s="611"/>
      <c r="BG5" s="623">
        <v>7562111</v>
      </c>
      <c r="BH5" s="624"/>
      <c r="BI5" s="624"/>
      <c r="BJ5" s="624"/>
      <c r="BK5" s="624"/>
      <c r="BL5" s="624"/>
      <c r="BM5" s="624"/>
      <c r="BN5" s="625"/>
      <c r="BO5" s="626">
        <v>92.6</v>
      </c>
      <c r="BP5" s="626"/>
      <c r="BQ5" s="626"/>
      <c r="BR5" s="626"/>
      <c r="BS5" s="627">
        <v>33102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97742</v>
      </c>
      <c r="S6" s="624"/>
      <c r="T6" s="624"/>
      <c r="U6" s="624"/>
      <c r="V6" s="624"/>
      <c r="W6" s="624"/>
      <c r="X6" s="624"/>
      <c r="Y6" s="625"/>
      <c r="Z6" s="626">
        <v>0.3</v>
      </c>
      <c r="AA6" s="626"/>
      <c r="AB6" s="626"/>
      <c r="AC6" s="626"/>
      <c r="AD6" s="627">
        <v>97742</v>
      </c>
      <c r="AE6" s="627"/>
      <c r="AF6" s="627"/>
      <c r="AG6" s="627"/>
      <c r="AH6" s="627"/>
      <c r="AI6" s="627"/>
      <c r="AJ6" s="627"/>
      <c r="AK6" s="627"/>
      <c r="AL6" s="628">
        <v>0.7</v>
      </c>
      <c r="AM6" s="629"/>
      <c r="AN6" s="629"/>
      <c r="AO6" s="630"/>
      <c r="AP6" s="620" t="s">
        <v>235</v>
      </c>
      <c r="AQ6" s="621"/>
      <c r="AR6" s="621"/>
      <c r="AS6" s="621"/>
      <c r="AT6" s="621"/>
      <c r="AU6" s="621"/>
      <c r="AV6" s="621"/>
      <c r="AW6" s="621"/>
      <c r="AX6" s="621"/>
      <c r="AY6" s="621"/>
      <c r="AZ6" s="621"/>
      <c r="BA6" s="621"/>
      <c r="BB6" s="621"/>
      <c r="BC6" s="621"/>
      <c r="BD6" s="621"/>
      <c r="BE6" s="621"/>
      <c r="BF6" s="622"/>
      <c r="BG6" s="623">
        <v>7562111</v>
      </c>
      <c r="BH6" s="624"/>
      <c r="BI6" s="624"/>
      <c r="BJ6" s="624"/>
      <c r="BK6" s="624"/>
      <c r="BL6" s="624"/>
      <c r="BM6" s="624"/>
      <c r="BN6" s="625"/>
      <c r="BO6" s="626">
        <v>92.6</v>
      </c>
      <c r="BP6" s="626"/>
      <c r="BQ6" s="626"/>
      <c r="BR6" s="626"/>
      <c r="BS6" s="627">
        <v>33102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255517</v>
      </c>
      <c r="CS6" s="624"/>
      <c r="CT6" s="624"/>
      <c r="CU6" s="624"/>
      <c r="CV6" s="624"/>
      <c r="CW6" s="624"/>
      <c r="CX6" s="624"/>
      <c r="CY6" s="625"/>
      <c r="CZ6" s="617">
        <v>0.9</v>
      </c>
      <c r="DA6" s="618"/>
      <c r="DB6" s="618"/>
      <c r="DC6" s="634"/>
      <c r="DD6" s="632" t="s">
        <v>237</v>
      </c>
      <c r="DE6" s="624"/>
      <c r="DF6" s="624"/>
      <c r="DG6" s="624"/>
      <c r="DH6" s="624"/>
      <c r="DI6" s="624"/>
      <c r="DJ6" s="624"/>
      <c r="DK6" s="624"/>
      <c r="DL6" s="624"/>
      <c r="DM6" s="624"/>
      <c r="DN6" s="624"/>
      <c r="DO6" s="624"/>
      <c r="DP6" s="625"/>
      <c r="DQ6" s="632">
        <v>255261</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12793</v>
      </c>
      <c r="S7" s="624"/>
      <c r="T7" s="624"/>
      <c r="U7" s="624"/>
      <c r="V7" s="624"/>
      <c r="W7" s="624"/>
      <c r="X7" s="624"/>
      <c r="Y7" s="625"/>
      <c r="Z7" s="626">
        <v>0</v>
      </c>
      <c r="AA7" s="626"/>
      <c r="AB7" s="626"/>
      <c r="AC7" s="626"/>
      <c r="AD7" s="627">
        <v>12793</v>
      </c>
      <c r="AE7" s="627"/>
      <c r="AF7" s="627"/>
      <c r="AG7" s="627"/>
      <c r="AH7" s="627"/>
      <c r="AI7" s="627"/>
      <c r="AJ7" s="627"/>
      <c r="AK7" s="627"/>
      <c r="AL7" s="628">
        <v>0.1</v>
      </c>
      <c r="AM7" s="629"/>
      <c r="AN7" s="629"/>
      <c r="AO7" s="630"/>
      <c r="AP7" s="620" t="s">
        <v>239</v>
      </c>
      <c r="AQ7" s="621"/>
      <c r="AR7" s="621"/>
      <c r="AS7" s="621"/>
      <c r="AT7" s="621"/>
      <c r="AU7" s="621"/>
      <c r="AV7" s="621"/>
      <c r="AW7" s="621"/>
      <c r="AX7" s="621"/>
      <c r="AY7" s="621"/>
      <c r="AZ7" s="621"/>
      <c r="BA7" s="621"/>
      <c r="BB7" s="621"/>
      <c r="BC7" s="621"/>
      <c r="BD7" s="621"/>
      <c r="BE7" s="621"/>
      <c r="BF7" s="622"/>
      <c r="BG7" s="623">
        <v>3813324</v>
      </c>
      <c r="BH7" s="624"/>
      <c r="BI7" s="624"/>
      <c r="BJ7" s="624"/>
      <c r="BK7" s="624"/>
      <c r="BL7" s="624"/>
      <c r="BM7" s="624"/>
      <c r="BN7" s="625"/>
      <c r="BO7" s="626">
        <v>46.7</v>
      </c>
      <c r="BP7" s="626"/>
      <c r="BQ7" s="626"/>
      <c r="BR7" s="626"/>
      <c r="BS7" s="627">
        <v>33102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3222887</v>
      </c>
      <c r="CS7" s="624"/>
      <c r="CT7" s="624"/>
      <c r="CU7" s="624"/>
      <c r="CV7" s="624"/>
      <c r="CW7" s="624"/>
      <c r="CX7" s="624"/>
      <c r="CY7" s="625"/>
      <c r="CZ7" s="626">
        <v>11.3</v>
      </c>
      <c r="DA7" s="626"/>
      <c r="DB7" s="626"/>
      <c r="DC7" s="626"/>
      <c r="DD7" s="632">
        <v>59159</v>
      </c>
      <c r="DE7" s="624"/>
      <c r="DF7" s="624"/>
      <c r="DG7" s="624"/>
      <c r="DH7" s="624"/>
      <c r="DI7" s="624"/>
      <c r="DJ7" s="624"/>
      <c r="DK7" s="624"/>
      <c r="DL7" s="624"/>
      <c r="DM7" s="624"/>
      <c r="DN7" s="624"/>
      <c r="DO7" s="624"/>
      <c r="DP7" s="625"/>
      <c r="DQ7" s="632">
        <v>2869681</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67998</v>
      </c>
      <c r="S8" s="624"/>
      <c r="T8" s="624"/>
      <c r="U8" s="624"/>
      <c r="V8" s="624"/>
      <c r="W8" s="624"/>
      <c r="X8" s="624"/>
      <c r="Y8" s="625"/>
      <c r="Z8" s="626">
        <v>0.2</v>
      </c>
      <c r="AA8" s="626"/>
      <c r="AB8" s="626"/>
      <c r="AC8" s="626"/>
      <c r="AD8" s="627">
        <v>67998</v>
      </c>
      <c r="AE8" s="627"/>
      <c r="AF8" s="627"/>
      <c r="AG8" s="627"/>
      <c r="AH8" s="627"/>
      <c r="AI8" s="627"/>
      <c r="AJ8" s="627"/>
      <c r="AK8" s="627"/>
      <c r="AL8" s="628">
        <v>0.5</v>
      </c>
      <c r="AM8" s="629"/>
      <c r="AN8" s="629"/>
      <c r="AO8" s="630"/>
      <c r="AP8" s="620" t="s">
        <v>242</v>
      </c>
      <c r="AQ8" s="621"/>
      <c r="AR8" s="621"/>
      <c r="AS8" s="621"/>
      <c r="AT8" s="621"/>
      <c r="AU8" s="621"/>
      <c r="AV8" s="621"/>
      <c r="AW8" s="621"/>
      <c r="AX8" s="621"/>
      <c r="AY8" s="621"/>
      <c r="AZ8" s="621"/>
      <c r="BA8" s="621"/>
      <c r="BB8" s="621"/>
      <c r="BC8" s="621"/>
      <c r="BD8" s="621"/>
      <c r="BE8" s="621"/>
      <c r="BF8" s="622"/>
      <c r="BG8" s="623">
        <v>105856</v>
      </c>
      <c r="BH8" s="624"/>
      <c r="BI8" s="624"/>
      <c r="BJ8" s="624"/>
      <c r="BK8" s="624"/>
      <c r="BL8" s="624"/>
      <c r="BM8" s="624"/>
      <c r="BN8" s="625"/>
      <c r="BO8" s="626">
        <v>1.3</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13236881</v>
      </c>
      <c r="CS8" s="624"/>
      <c r="CT8" s="624"/>
      <c r="CU8" s="624"/>
      <c r="CV8" s="624"/>
      <c r="CW8" s="624"/>
      <c r="CX8" s="624"/>
      <c r="CY8" s="625"/>
      <c r="CZ8" s="626">
        <v>46.6</v>
      </c>
      <c r="DA8" s="626"/>
      <c r="DB8" s="626"/>
      <c r="DC8" s="626"/>
      <c r="DD8" s="632">
        <v>420523</v>
      </c>
      <c r="DE8" s="624"/>
      <c r="DF8" s="624"/>
      <c r="DG8" s="624"/>
      <c r="DH8" s="624"/>
      <c r="DI8" s="624"/>
      <c r="DJ8" s="624"/>
      <c r="DK8" s="624"/>
      <c r="DL8" s="624"/>
      <c r="DM8" s="624"/>
      <c r="DN8" s="624"/>
      <c r="DO8" s="624"/>
      <c r="DP8" s="625"/>
      <c r="DQ8" s="632">
        <v>5628341</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52104</v>
      </c>
      <c r="S9" s="624"/>
      <c r="T9" s="624"/>
      <c r="U9" s="624"/>
      <c r="V9" s="624"/>
      <c r="W9" s="624"/>
      <c r="X9" s="624"/>
      <c r="Y9" s="625"/>
      <c r="Z9" s="626">
        <v>0.2</v>
      </c>
      <c r="AA9" s="626"/>
      <c r="AB9" s="626"/>
      <c r="AC9" s="626"/>
      <c r="AD9" s="627">
        <v>52104</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3390118</v>
      </c>
      <c r="BH9" s="624"/>
      <c r="BI9" s="624"/>
      <c r="BJ9" s="624"/>
      <c r="BK9" s="624"/>
      <c r="BL9" s="624"/>
      <c r="BM9" s="624"/>
      <c r="BN9" s="625"/>
      <c r="BO9" s="626">
        <v>41.5</v>
      </c>
      <c r="BP9" s="626"/>
      <c r="BQ9" s="626"/>
      <c r="BR9" s="626"/>
      <c r="BS9" s="627" t="s">
        <v>130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3210642</v>
      </c>
      <c r="CS9" s="624"/>
      <c r="CT9" s="624"/>
      <c r="CU9" s="624"/>
      <c r="CV9" s="624"/>
      <c r="CW9" s="624"/>
      <c r="CX9" s="624"/>
      <c r="CY9" s="625"/>
      <c r="CZ9" s="626">
        <v>11.3</v>
      </c>
      <c r="DA9" s="626"/>
      <c r="DB9" s="626"/>
      <c r="DC9" s="626"/>
      <c r="DD9" s="632">
        <v>48773</v>
      </c>
      <c r="DE9" s="624"/>
      <c r="DF9" s="624"/>
      <c r="DG9" s="624"/>
      <c r="DH9" s="624"/>
      <c r="DI9" s="624"/>
      <c r="DJ9" s="624"/>
      <c r="DK9" s="624"/>
      <c r="DL9" s="624"/>
      <c r="DM9" s="624"/>
      <c r="DN9" s="624"/>
      <c r="DO9" s="624"/>
      <c r="DP9" s="625"/>
      <c r="DQ9" s="632">
        <v>1491252</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130441</v>
      </c>
      <c r="BH10" s="624"/>
      <c r="BI10" s="624"/>
      <c r="BJ10" s="624"/>
      <c r="BK10" s="624"/>
      <c r="BL10" s="624"/>
      <c r="BM10" s="624"/>
      <c r="BN10" s="625"/>
      <c r="BO10" s="626">
        <v>1.6</v>
      </c>
      <c r="BP10" s="626"/>
      <c r="BQ10" s="626"/>
      <c r="BR10" s="626"/>
      <c r="BS10" s="627" t="s">
        <v>130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201493</v>
      </c>
      <c r="CS10" s="624"/>
      <c r="CT10" s="624"/>
      <c r="CU10" s="624"/>
      <c r="CV10" s="624"/>
      <c r="CW10" s="624"/>
      <c r="CX10" s="624"/>
      <c r="CY10" s="625"/>
      <c r="CZ10" s="626">
        <v>0.7</v>
      </c>
      <c r="DA10" s="626"/>
      <c r="DB10" s="626"/>
      <c r="DC10" s="626"/>
      <c r="DD10" s="632" t="s">
        <v>237</v>
      </c>
      <c r="DE10" s="624"/>
      <c r="DF10" s="624"/>
      <c r="DG10" s="624"/>
      <c r="DH10" s="624"/>
      <c r="DI10" s="624"/>
      <c r="DJ10" s="624"/>
      <c r="DK10" s="624"/>
      <c r="DL10" s="624"/>
      <c r="DM10" s="624"/>
      <c r="DN10" s="624"/>
      <c r="DO10" s="624"/>
      <c r="DP10" s="625"/>
      <c r="DQ10" s="632">
        <v>160353</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1335447</v>
      </c>
      <c r="S11" s="624"/>
      <c r="T11" s="624"/>
      <c r="U11" s="624"/>
      <c r="V11" s="624"/>
      <c r="W11" s="624"/>
      <c r="X11" s="624"/>
      <c r="Y11" s="625"/>
      <c r="Z11" s="628">
        <v>4.4000000000000004</v>
      </c>
      <c r="AA11" s="629"/>
      <c r="AB11" s="629"/>
      <c r="AC11" s="635"/>
      <c r="AD11" s="632">
        <v>1335447</v>
      </c>
      <c r="AE11" s="624"/>
      <c r="AF11" s="624"/>
      <c r="AG11" s="624"/>
      <c r="AH11" s="624"/>
      <c r="AI11" s="624"/>
      <c r="AJ11" s="624"/>
      <c r="AK11" s="625"/>
      <c r="AL11" s="628">
        <v>9.5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186909</v>
      </c>
      <c r="BH11" s="624"/>
      <c r="BI11" s="624"/>
      <c r="BJ11" s="624"/>
      <c r="BK11" s="624"/>
      <c r="BL11" s="624"/>
      <c r="BM11" s="624"/>
      <c r="BN11" s="625"/>
      <c r="BO11" s="626">
        <v>2.2999999999999998</v>
      </c>
      <c r="BP11" s="626"/>
      <c r="BQ11" s="626"/>
      <c r="BR11" s="626"/>
      <c r="BS11" s="627">
        <v>33102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50032</v>
      </c>
      <c r="CS11" s="624"/>
      <c r="CT11" s="624"/>
      <c r="CU11" s="624"/>
      <c r="CV11" s="624"/>
      <c r="CW11" s="624"/>
      <c r="CX11" s="624"/>
      <c r="CY11" s="625"/>
      <c r="CZ11" s="626">
        <v>0.2</v>
      </c>
      <c r="DA11" s="626"/>
      <c r="DB11" s="626"/>
      <c r="DC11" s="626"/>
      <c r="DD11" s="632">
        <v>1447</v>
      </c>
      <c r="DE11" s="624"/>
      <c r="DF11" s="624"/>
      <c r="DG11" s="624"/>
      <c r="DH11" s="624"/>
      <c r="DI11" s="624"/>
      <c r="DJ11" s="624"/>
      <c r="DK11" s="624"/>
      <c r="DL11" s="624"/>
      <c r="DM11" s="624"/>
      <c r="DN11" s="624"/>
      <c r="DO11" s="624"/>
      <c r="DP11" s="625"/>
      <c r="DQ11" s="632">
        <v>49196</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3189654</v>
      </c>
      <c r="BH12" s="624"/>
      <c r="BI12" s="624"/>
      <c r="BJ12" s="624"/>
      <c r="BK12" s="624"/>
      <c r="BL12" s="624"/>
      <c r="BM12" s="624"/>
      <c r="BN12" s="625"/>
      <c r="BO12" s="626">
        <v>39</v>
      </c>
      <c r="BP12" s="626"/>
      <c r="BQ12" s="626"/>
      <c r="BR12" s="626"/>
      <c r="BS12" s="627" t="s">
        <v>130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409738</v>
      </c>
      <c r="CS12" s="624"/>
      <c r="CT12" s="624"/>
      <c r="CU12" s="624"/>
      <c r="CV12" s="624"/>
      <c r="CW12" s="624"/>
      <c r="CX12" s="624"/>
      <c r="CY12" s="625"/>
      <c r="CZ12" s="626">
        <v>1.4</v>
      </c>
      <c r="DA12" s="626"/>
      <c r="DB12" s="626"/>
      <c r="DC12" s="626"/>
      <c r="DD12" s="632" t="s">
        <v>243</v>
      </c>
      <c r="DE12" s="624"/>
      <c r="DF12" s="624"/>
      <c r="DG12" s="624"/>
      <c r="DH12" s="624"/>
      <c r="DI12" s="624"/>
      <c r="DJ12" s="624"/>
      <c r="DK12" s="624"/>
      <c r="DL12" s="624"/>
      <c r="DM12" s="624"/>
      <c r="DN12" s="624"/>
      <c r="DO12" s="624"/>
      <c r="DP12" s="625"/>
      <c r="DQ12" s="632">
        <v>325442</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3134429</v>
      </c>
      <c r="BH13" s="624"/>
      <c r="BI13" s="624"/>
      <c r="BJ13" s="624"/>
      <c r="BK13" s="624"/>
      <c r="BL13" s="624"/>
      <c r="BM13" s="624"/>
      <c r="BN13" s="625"/>
      <c r="BO13" s="626">
        <v>38.4</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2645136</v>
      </c>
      <c r="CS13" s="624"/>
      <c r="CT13" s="624"/>
      <c r="CU13" s="624"/>
      <c r="CV13" s="624"/>
      <c r="CW13" s="624"/>
      <c r="CX13" s="624"/>
      <c r="CY13" s="625"/>
      <c r="CZ13" s="626">
        <v>9.3000000000000007</v>
      </c>
      <c r="DA13" s="626"/>
      <c r="DB13" s="626"/>
      <c r="DC13" s="626"/>
      <c r="DD13" s="632">
        <v>529253</v>
      </c>
      <c r="DE13" s="624"/>
      <c r="DF13" s="624"/>
      <c r="DG13" s="624"/>
      <c r="DH13" s="624"/>
      <c r="DI13" s="624"/>
      <c r="DJ13" s="624"/>
      <c r="DK13" s="624"/>
      <c r="DL13" s="624"/>
      <c r="DM13" s="624"/>
      <c r="DN13" s="624"/>
      <c r="DO13" s="624"/>
      <c r="DP13" s="625"/>
      <c r="DQ13" s="632">
        <v>2193747</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116231</v>
      </c>
      <c r="BH14" s="624"/>
      <c r="BI14" s="624"/>
      <c r="BJ14" s="624"/>
      <c r="BK14" s="624"/>
      <c r="BL14" s="624"/>
      <c r="BM14" s="624"/>
      <c r="BN14" s="625"/>
      <c r="BO14" s="626">
        <v>1.4</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902491</v>
      </c>
      <c r="CS14" s="624"/>
      <c r="CT14" s="624"/>
      <c r="CU14" s="624"/>
      <c r="CV14" s="624"/>
      <c r="CW14" s="624"/>
      <c r="CX14" s="624"/>
      <c r="CY14" s="625"/>
      <c r="CZ14" s="626">
        <v>3.2</v>
      </c>
      <c r="DA14" s="626"/>
      <c r="DB14" s="626"/>
      <c r="DC14" s="626"/>
      <c r="DD14" s="632">
        <v>67097</v>
      </c>
      <c r="DE14" s="624"/>
      <c r="DF14" s="624"/>
      <c r="DG14" s="624"/>
      <c r="DH14" s="624"/>
      <c r="DI14" s="624"/>
      <c r="DJ14" s="624"/>
      <c r="DK14" s="624"/>
      <c r="DL14" s="624"/>
      <c r="DM14" s="624"/>
      <c r="DN14" s="624"/>
      <c r="DO14" s="624"/>
      <c r="DP14" s="625"/>
      <c r="DQ14" s="632">
        <v>606593</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243</v>
      </c>
      <c r="AE15" s="627"/>
      <c r="AF15" s="627"/>
      <c r="AG15" s="627"/>
      <c r="AH15" s="627"/>
      <c r="AI15" s="627"/>
      <c r="AJ15" s="627"/>
      <c r="AK15" s="627"/>
      <c r="AL15" s="628" t="s">
        <v>130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442902</v>
      </c>
      <c r="BH15" s="624"/>
      <c r="BI15" s="624"/>
      <c r="BJ15" s="624"/>
      <c r="BK15" s="624"/>
      <c r="BL15" s="624"/>
      <c r="BM15" s="624"/>
      <c r="BN15" s="625"/>
      <c r="BO15" s="626">
        <v>5.4</v>
      </c>
      <c r="BP15" s="626"/>
      <c r="BQ15" s="626"/>
      <c r="BR15" s="626"/>
      <c r="BS15" s="627" t="s">
        <v>130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3555950</v>
      </c>
      <c r="CS15" s="624"/>
      <c r="CT15" s="624"/>
      <c r="CU15" s="624"/>
      <c r="CV15" s="624"/>
      <c r="CW15" s="624"/>
      <c r="CX15" s="624"/>
      <c r="CY15" s="625"/>
      <c r="CZ15" s="626">
        <v>12.5</v>
      </c>
      <c r="DA15" s="626"/>
      <c r="DB15" s="626"/>
      <c r="DC15" s="626"/>
      <c r="DD15" s="632">
        <v>799357</v>
      </c>
      <c r="DE15" s="624"/>
      <c r="DF15" s="624"/>
      <c r="DG15" s="624"/>
      <c r="DH15" s="624"/>
      <c r="DI15" s="624"/>
      <c r="DJ15" s="624"/>
      <c r="DK15" s="624"/>
      <c r="DL15" s="624"/>
      <c r="DM15" s="624"/>
      <c r="DN15" s="624"/>
      <c r="DO15" s="624"/>
      <c r="DP15" s="625"/>
      <c r="DQ15" s="632">
        <v>2009913</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25018</v>
      </c>
      <c r="S16" s="624"/>
      <c r="T16" s="624"/>
      <c r="U16" s="624"/>
      <c r="V16" s="624"/>
      <c r="W16" s="624"/>
      <c r="X16" s="624"/>
      <c r="Y16" s="625"/>
      <c r="Z16" s="626">
        <v>0.1</v>
      </c>
      <c r="AA16" s="626"/>
      <c r="AB16" s="626"/>
      <c r="AC16" s="626"/>
      <c r="AD16" s="627">
        <v>25018</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243</v>
      </c>
      <c r="BP16" s="626"/>
      <c r="BQ16" s="626"/>
      <c r="BR16" s="626"/>
      <c r="BS16" s="627" t="s">
        <v>130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130</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153401</v>
      </c>
      <c r="S17" s="624"/>
      <c r="T17" s="624"/>
      <c r="U17" s="624"/>
      <c r="V17" s="624"/>
      <c r="W17" s="624"/>
      <c r="X17" s="624"/>
      <c r="Y17" s="625"/>
      <c r="Z17" s="626">
        <v>0.5</v>
      </c>
      <c r="AA17" s="626"/>
      <c r="AB17" s="626"/>
      <c r="AC17" s="626"/>
      <c r="AD17" s="627">
        <v>153401</v>
      </c>
      <c r="AE17" s="627"/>
      <c r="AF17" s="627"/>
      <c r="AG17" s="627"/>
      <c r="AH17" s="627"/>
      <c r="AI17" s="627"/>
      <c r="AJ17" s="627"/>
      <c r="AK17" s="627"/>
      <c r="AL17" s="628">
        <v>1.1000000000000001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723982</v>
      </c>
      <c r="CS17" s="624"/>
      <c r="CT17" s="624"/>
      <c r="CU17" s="624"/>
      <c r="CV17" s="624"/>
      <c r="CW17" s="624"/>
      <c r="CX17" s="624"/>
      <c r="CY17" s="625"/>
      <c r="CZ17" s="626">
        <v>2.5</v>
      </c>
      <c r="DA17" s="626"/>
      <c r="DB17" s="626"/>
      <c r="DC17" s="626"/>
      <c r="DD17" s="632" t="s">
        <v>237</v>
      </c>
      <c r="DE17" s="624"/>
      <c r="DF17" s="624"/>
      <c r="DG17" s="624"/>
      <c r="DH17" s="624"/>
      <c r="DI17" s="624"/>
      <c r="DJ17" s="624"/>
      <c r="DK17" s="624"/>
      <c r="DL17" s="624"/>
      <c r="DM17" s="624"/>
      <c r="DN17" s="624"/>
      <c r="DO17" s="624"/>
      <c r="DP17" s="625"/>
      <c r="DQ17" s="632">
        <v>694124</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48237</v>
      </c>
      <c r="S18" s="624"/>
      <c r="T18" s="624"/>
      <c r="U18" s="624"/>
      <c r="V18" s="624"/>
      <c r="W18" s="624"/>
      <c r="X18" s="624"/>
      <c r="Y18" s="625"/>
      <c r="Z18" s="626">
        <v>0.2</v>
      </c>
      <c r="AA18" s="626"/>
      <c r="AB18" s="626"/>
      <c r="AC18" s="626"/>
      <c r="AD18" s="627">
        <v>48237</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130</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275</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48174</v>
      </c>
      <c r="S19" s="624"/>
      <c r="T19" s="624"/>
      <c r="U19" s="624"/>
      <c r="V19" s="624"/>
      <c r="W19" s="624"/>
      <c r="X19" s="624"/>
      <c r="Y19" s="625"/>
      <c r="Z19" s="626">
        <v>0.2</v>
      </c>
      <c r="AA19" s="626"/>
      <c r="AB19" s="626"/>
      <c r="AC19" s="626"/>
      <c r="AD19" s="627">
        <v>48174</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608695</v>
      </c>
      <c r="BH19" s="624"/>
      <c r="BI19" s="624"/>
      <c r="BJ19" s="624"/>
      <c r="BK19" s="624"/>
      <c r="BL19" s="624"/>
      <c r="BM19" s="624"/>
      <c r="BN19" s="625"/>
      <c r="BO19" s="626">
        <v>7.4</v>
      </c>
      <c r="BP19" s="626"/>
      <c r="BQ19" s="626"/>
      <c r="BR19" s="626"/>
      <c r="BS19" s="627" t="s">
        <v>237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243</v>
      </c>
      <c r="DA19" s="626"/>
      <c r="DB19" s="626"/>
      <c r="DC19" s="626"/>
      <c r="DD19" s="632" t="s">
        <v>130</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63</v>
      </c>
      <c r="S20" s="624"/>
      <c r="T20" s="624"/>
      <c r="U20" s="624"/>
      <c r="V20" s="624"/>
      <c r="W20" s="624"/>
      <c r="X20" s="624"/>
      <c r="Y20" s="625"/>
      <c r="Z20" s="626">
        <v>0</v>
      </c>
      <c r="AA20" s="626"/>
      <c r="AB20" s="626"/>
      <c r="AC20" s="626"/>
      <c r="AD20" s="627">
        <v>63</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608695</v>
      </c>
      <c r="BH20" s="624"/>
      <c r="BI20" s="624"/>
      <c r="BJ20" s="624"/>
      <c r="BK20" s="624"/>
      <c r="BL20" s="624"/>
      <c r="BM20" s="624"/>
      <c r="BN20" s="625"/>
      <c r="BO20" s="626">
        <v>7.4</v>
      </c>
      <c r="BP20" s="626"/>
      <c r="BQ20" s="626"/>
      <c r="BR20" s="626"/>
      <c r="BS20" s="627" t="s">
        <v>130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28414749</v>
      </c>
      <c r="CS20" s="624"/>
      <c r="CT20" s="624"/>
      <c r="CU20" s="624"/>
      <c r="CV20" s="624"/>
      <c r="CW20" s="624"/>
      <c r="CX20" s="624"/>
      <c r="CY20" s="625"/>
      <c r="CZ20" s="626">
        <v>100</v>
      </c>
      <c r="DA20" s="626"/>
      <c r="DB20" s="626"/>
      <c r="DC20" s="626"/>
      <c r="DD20" s="632">
        <v>1925609</v>
      </c>
      <c r="DE20" s="624"/>
      <c r="DF20" s="624"/>
      <c r="DG20" s="624"/>
      <c r="DH20" s="624"/>
      <c r="DI20" s="624"/>
      <c r="DJ20" s="624"/>
      <c r="DK20" s="624"/>
      <c r="DL20" s="624"/>
      <c r="DM20" s="624"/>
      <c r="DN20" s="624"/>
      <c r="DO20" s="624"/>
      <c r="DP20" s="625"/>
      <c r="DQ20" s="632">
        <v>16283903</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3234938</v>
      </c>
      <c r="S21" s="624"/>
      <c r="T21" s="624"/>
      <c r="U21" s="624"/>
      <c r="V21" s="624"/>
      <c r="W21" s="624"/>
      <c r="X21" s="624"/>
      <c r="Y21" s="625"/>
      <c r="Z21" s="626">
        <v>10.7</v>
      </c>
      <c r="AA21" s="626"/>
      <c r="AB21" s="626"/>
      <c r="AC21" s="626"/>
      <c r="AD21" s="627">
        <v>2836409</v>
      </c>
      <c r="AE21" s="627"/>
      <c r="AF21" s="627"/>
      <c r="AG21" s="627"/>
      <c r="AH21" s="627"/>
      <c r="AI21" s="627"/>
      <c r="AJ21" s="627"/>
      <c r="AK21" s="627"/>
      <c r="AL21" s="628">
        <v>20.3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2836409</v>
      </c>
      <c r="S22" s="624"/>
      <c r="T22" s="624"/>
      <c r="U22" s="624"/>
      <c r="V22" s="624"/>
      <c r="W22" s="624"/>
      <c r="X22" s="624"/>
      <c r="Y22" s="625"/>
      <c r="Z22" s="626">
        <v>9.4</v>
      </c>
      <c r="AA22" s="626"/>
      <c r="AB22" s="626"/>
      <c r="AC22" s="626"/>
      <c r="AD22" s="627">
        <v>2836409</v>
      </c>
      <c r="AE22" s="627"/>
      <c r="AF22" s="627"/>
      <c r="AG22" s="627"/>
      <c r="AH22" s="627"/>
      <c r="AI22" s="627"/>
      <c r="AJ22" s="627"/>
      <c r="AK22" s="627"/>
      <c r="AL22" s="628">
        <v>20.3</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398470</v>
      </c>
      <c r="S23" s="624"/>
      <c r="T23" s="624"/>
      <c r="U23" s="624"/>
      <c r="V23" s="624"/>
      <c r="W23" s="624"/>
      <c r="X23" s="624"/>
      <c r="Y23" s="625"/>
      <c r="Z23" s="626">
        <v>1.3</v>
      </c>
      <c r="AA23" s="626"/>
      <c r="AB23" s="626"/>
      <c r="AC23" s="626"/>
      <c r="AD23" s="627" t="s">
        <v>130</v>
      </c>
      <c r="AE23" s="627"/>
      <c r="AF23" s="627"/>
      <c r="AG23" s="627"/>
      <c r="AH23" s="627"/>
      <c r="AI23" s="627"/>
      <c r="AJ23" s="627"/>
      <c r="AK23" s="627"/>
      <c r="AL23" s="628" t="s">
        <v>130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608695</v>
      </c>
      <c r="BH23" s="624"/>
      <c r="BI23" s="624"/>
      <c r="BJ23" s="624"/>
      <c r="BK23" s="624"/>
      <c r="BL23" s="624"/>
      <c r="BM23" s="624"/>
      <c r="BN23" s="625"/>
      <c r="BO23" s="626">
        <v>7.4</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59</v>
      </c>
      <c r="S24" s="624"/>
      <c r="T24" s="624"/>
      <c r="U24" s="624"/>
      <c r="V24" s="624"/>
      <c r="W24" s="624"/>
      <c r="X24" s="624"/>
      <c r="Y24" s="625"/>
      <c r="Z24" s="626">
        <v>0</v>
      </c>
      <c r="AA24" s="626"/>
      <c r="AB24" s="626"/>
      <c r="AC24" s="626"/>
      <c r="AD24" s="627" t="s">
        <v>130</v>
      </c>
      <c r="AE24" s="627"/>
      <c r="AF24" s="627"/>
      <c r="AG24" s="627"/>
      <c r="AH24" s="627"/>
      <c r="AI24" s="627"/>
      <c r="AJ24" s="627"/>
      <c r="AK24" s="627"/>
      <c r="AL24" s="628" t="s">
        <v>243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237</v>
      </c>
      <c r="BP24" s="626"/>
      <c r="BQ24" s="626"/>
      <c r="BR24" s="626"/>
      <c r="BS24" s="627" t="s">
        <v>130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13063400</v>
      </c>
      <c r="CS24" s="613"/>
      <c r="CT24" s="613"/>
      <c r="CU24" s="613"/>
      <c r="CV24" s="613"/>
      <c r="CW24" s="613"/>
      <c r="CX24" s="613"/>
      <c r="CY24" s="614"/>
      <c r="CZ24" s="617">
        <v>46</v>
      </c>
      <c r="DA24" s="618"/>
      <c r="DB24" s="618"/>
      <c r="DC24" s="634"/>
      <c r="DD24" s="653">
        <v>6241429</v>
      </c>
      <c r="DE24" s="613"/>
      <c r="DF24" s="613"/>
      <c r="DG24" s="613"/>
      <c r="DH24" s="613"/>
      <c r="DI24" s="613"/>
      <c r="DJ24" s="613"/>
      <c r="DK24" s="614"/>
      <c r="DL24" s="653">
        <v>6210559</v>
      </c>
      <c r="DM24" s="613"/>
      <c r="DN24" s="613"/>
      <c r="DO24" s="613"/>
      <c r="DP24" s="613"/>
      <c r="DQ24" s="613"/>
      <c r="DR24" s="613"/>
      <c r="DS24" s="613"/>
      <c r="DT24" s="613"/>
      <c r="DU24" s="613"/>
      <c r="DV24" s="614"/>
      <c r="DW24" s="617">
        <v>44.3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13198488</v>
      </c>
      <c r="S25" s="624"/>
      <c r="T25" s="624"/>
      <c r="U25" s="624"/>
      <c r="V25" s="624"/>
      <c r="W25" s="624"/>
      <c r="X25" s="624"/>
      <c r="Y25" s="625"/>
      <c r="Z25" s="626">
        <v>43.8</v>
      </c>
      <c r="AA25" s="626"/>
      <c r="AB25" s="626"/>
      <c r="AC25" s="626"/>
      <c r="AD25" s="627">
        <v>12191264</v>
      </c>
      <c r="AE25" s="627"/>
      <c r="AF25" s="627"/>
      <c r="AG25" s="627"/>
      <c r="AH25" s="627"/>
      <c r="AI25" s="627"/>
      <c r="AJ25" s="627"/>
      <c r="AK25" s="627"/>
      <c r="AL25" s="628">
        <v>87.1</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3873473</v>
      </c>
      <c r="CS25" s="654"/>
      <c r="CT25" s="654"/>
      <c r="CU25" s="654"/>
      <c r="CV25" s="654"/>
      <c r="CW25" s="654"/>
      <c r="CX25" s="654"/>
      <c r="CY25" s="655"/>
      <c r="CZ25" s="628">
        <v>13.6</v>
      </c>
      <c r="DA25" s="656"/>
      <c r="DB25" s="656"/>
      <c r="DC25" s="658"/>
      <c r="DD25" s="632">
        <v>3435026</v>
      </c>
      <c r="DE25" s="654"/>
      <c r="DF25" s="654"/>
      <c r="DG25" s="654"/>
      <c r="DH25" s="654"/>
      <c r="DI25" s="654"/>
      <c r="DJ25" s="654"/>
      <c r="DK25" s="655"/>
      <c r="DL25" s="632">
        <v>3404156</v>
      </c>
      <c r="DM25" s="654"/>
      <c r="DN25" s="654"/>
      <c r="DO25" s="654"/>
      <c r="DP25" s="654"/>
      <c r="DQ25" s="654"/>
      <c r="DR25" s="654"/>
      <c r="DS25" s="654"/>
      <c r="DT25" s="654"/>
      <c r="DU25" s="654"/>
      <c r="DV25" s="655"/>
      <c r="DW25" s="628">
        <v>24.3</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7055</v>
      </c>
      <c r="S26" s="624"/>
      <c r="T26" s="624"/>
      <c r="U26" s="624"/>
      <c r="V26" s="624"/>
      <c r="W26" s="624"/>
      <c r="X26" s="624"/>
      <c r="Y26" s="625"/>
      <c r="Z26" s="626">
        <v>0</v>
      </c>
      <c r="AA26" s="626"/>
      <c r="AB26" s="626"/>
      <c r="AC26" s="626"/>
      <c r="AD26" s="627">
        <v>7055</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2346876</v>
      </c>
      <c r="CS26" s="624"/>
      <c r="CT26" s="624"/>
      <c r="CU26" s="624"/>
      <c r="CV26" s="624"/>
      <c r="CW26" s="624"/>
      <c r="CX26" s="624"/>
      <c r="CY26" s="625"/>
      <c r="CZ26" s="628">
        <v>8.3000000000000007</v>
      </c>
      <c r="DA26" s="656"/>
      <c r="DB26" s="656"/>
      <c r="DC26" s="658"/>
      <c r="DD26" s="632">
        <v>2050939</v>
      </c>
      <c r="DE26" s="624"/>
      <c r="DF26" s="624"/>
      <c r="DG26" s="624"/>
      <c r="DH26" s="624"/>
      <c r="DI26" s="624"/>
      <c r="DJ26" s="624"/>
      <c r="DK26" s="625"/>
      <c r="DL26" s="632" t="s">
        <v>275</v>
      </c>
      <c r="DM26" s="624"/>
      <c r="DN26" s="624"/>
      <c r="DO26" s="624"/>
      <c r="DP26" s="624"/>
      <c r="DQ26" s="624"/>
      <c r="DR26" s="624"/>
      <c r="DS26" s="624"/>
      <c r="DT26" s="624"/>
      <c r="DU26" s="624"/>
      <c r="DV26" s="625"/>
      <c r="DW26" s="628" t="s">
        <v>237</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108304</v>
      </c>
      <c r="S27" s="624"/>
      <c r="T27" s="624"/>
      <c r="U27" s="624"/>
      <c r="V27" s="624"/>
      <c r="W27" s="624"/>
      <c r="X27" s="624"/>
      <c r="Y27" s="625"/>
      <c r="Z27" s="626">
        <v>0.4</v>
      </c>
      <c r="AA27" s="626"/>
      <c r="AB27" s="626"/>
      <c r="AC27" s="626"/>
      <c r="AD27" s="627" t="s">
        <v>237</v>
      </c>
      <c r="AE27" s="627"/>
      <c r="AF27" s="627"/>
      <c r="AG27" s="627"/>
      <c r="AH27" s="627"/>
      <c r="AI27" s="627"/>
      <c r="AJ27" s="627"/>
      <c r="AK27" s="627"/>
      <c r="AL27" s="628" t="s">
        <v>130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8170806</v>
      </c>
      <c r="BH27" s="624"/>
      <c r="BI27" s="624"/>
      <c r="BJ27" s="624"/>
      <c r="BK27" s="624"/>
      <c r="BL27" s="624"/>
      <c r="BM27" s="624"/>
      <c r="BN27" s="625"/>
      <c r="BO27" s="626">
        <v>100</v>
      </c>
      <c r="BP27" s="626"/>
      <c r="BQ27" s="626"/>
      <c r="BR27" s="626"/>
      <c r="BS27" s="627">
        <v>33102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8465945</v>
      </c>
      <c r="CS27" s="654"/>
      <c r="CT27" s="654"/>
      <c r="CU27" s="654"/>
      <c r="CV27" s="654"/>
      <c r="CW27" s="654"/>
      <c r="CX27" s="654"/>
      <c r="CY27" s="655"/>
      <c r="CZ27" s="628">
        <v>29.8</v>
      </c>
      <c r="DA27" s="656"/>
      <c r="DB27" s="656"/>
      <c r="DC27" s="658"/>
      <c r="DD27" s="632">
        <v>2112279</v>
      </c>
      <c r="DE27" s="654"/>
      <c r="DF27" s="654"/>
      <c r="DG27" s="654"/>
      <c r="DH27" s="654"/>
      <c r="DI27" s="654"/>
      <c r="DJ27" s="654"/>
      <c r="DK27" s="655"/>
      <c r="DL27" s="632">
        <v>2112279</v>
      </c>
      <c r="DM27" s="654"/>
      <c r="DN27" s="654"/>
      <c r="DO27" s="654"/>
      <c r="DP27" s="654"/>
      <c r="DQ27" s="654"/>
      <c r="DR27" s="654"/>
      <c r="DS27" s="654"/>
      <c r="DT27" s="654"/>
      <c r="DU27" s="654"/>
      <c r="DV27" s="655"/>
      <c r="DW27" s="628">
        <v>15.1</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178581</v>
      </c>
      <c r="S28" s="624"/>
      <c r="T28" s="624"/>
      <c r="U28" s="624"/>
      <c r="V28" s="624"/>
      <c r="W28" s="624"/>
      <c r="X28" s="624"/>
      <c r="Y28" s="625"/>
      <c r="Z28" s="626">
        <v>0.6</v>
      </c>
      <c r="AA28" s="626"/>
      <c r="AB28" s="626"/>
      <c r="AC28" s="626"/>
      <c r="AD28" s="627">
        <v>38253</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723982</v>
      </c>
      <c r="CS28" s="624"/>
      <c r="CT28" s="624"/>
      <c r="CU28" s="624"/>
      <c r="CV28" s="624"/>
      <c r="CW28" s="624"/>
      <c r="CX28" s="624"/>
      <c r="CY28" s="625"/>
      <c r="CZ28" s="628">
        <v>2.5</v>
      </c>
      <c r="DA28" s="656"/>
      <c r="DB28" s="656"/>
      <c r="DC28" s="658"/>
      <c r="DD28" s="632">
        <v>694124</v>
      </c>
      <c r="DE28" s="624"/>
      <c r="DF28" s="624"/>
      <c r="DG28" s="624"/>
      <c r="DH28" s="624"/>
      <c r="DI28" s="624"/>
      <c r="DJ28" s="624"/>
      <c r="DK28" s="625"/>
      <c r="DL28" s="632">
        <v>694124</v>
      </c>
      <c r="DM28" s="624"/>
      <c r="DN28" s="624"/>
      <c r="DO28" s="624"/>
      <c r="DP28" s="624"/>
      <c r="DQ28" s="624"/>
      <c r="DR28" s="624"/>
      <c r="DS28" s="624"/>
      <c r="DT28" s="624"/>
      <c r="DU28" s="624"/>
      <c r="DV28" s="625"/>
      <c r="DW28" s="628">
        <v>5</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192535</v>
      </c>
      <c r="S29" s="624"/>
      <c r="T29" s="624"/>
      <c r="U29" s="624"/>
      <c r="V29" s="624"/>
      <c r="W29" s="624"/>
      <c r="X29" s="624"/>
      <c r="Y29" s="625"/>
      <c r="Z29" s="626">
        <v>0.6</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723982</v>
      </c>
      <c r="CS29" s="654"/>
      <c r="CT29" s="654"/>
      <c r="CU29" s="654"/>
      <c r="CV29" s="654"/>
      <c r="CW29" s="654"/>
      <c r="CX29" s="654"/>
      <c r="CY29" s="655"/>
      <c r="CZ29" s="628">
        <v>2.5</v>
      </c>
      <c r="DA29" s="656"/>
      <c r="DB29" s="656"/>
      <c r="DC29" s="658"/>
      <c r="DD29" s="632">
        <v>694124</v>
      </c>
      <c r="DE29" s="654"/>
      <c r="DF29" s="654"/>
      <c r="DG29" s="654"/>
      <c r="DH29" s="654"/>
      <c r="DI29" s="654"/>
      <c r="DJ29" s="654"/>
      <c r="DK29" s="655"/>
      <c r="DL29" s="632">
        <v>694124</v>
      </c>
      <c r="DM29" s="654"/>
      <c r="DN29" s="654"/>
      <c r="DO29" s="654"/>
      <c r="DP29" s="654"/>
      <c r="DQ29" s="654"/>
      <c r="DR29" s="654"/>
      <c r="DS29" s="654"/>
      <c r="DT29" s="654"/>
      <c r="DU29" s="654"/>
      <c r="DV29" s="655"/>
      <c r="DW29" s="628">
        <v>5</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7587741</v>
      </c>
      <c r="S30" s="624"/>
      <c r="T30" s="624"/>
      <c r="U30" s="624"/>
      <c r="V30" s="624"/>
      <c r="W30" s="624"/>
      <c r="X30" s="624"/>
      <c r="Y30" s="625"/>
      <c r="Z30" s="626">
        <v>25.2</v>
      </c>
      <c r="AA30" s="626"/>
      <c r="AB30" s="626"/>
      <c r="AC30" s="626"/>
      <c r="AD30" s="627" t="s">
        <v>237</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703133</v>
      </c>
      <c r="CS30" s="624"/>
      <c r="CT30" s="624"/>
      <c r="CU30" s="624"/>
      <c r="CV30" s="624"/>
      <c r="CW30" s="624"/>
      <c r="CX30" s="624"/>
      <c r="CY30" s="625"/>
      <c r="CZ30" s="628">
        <v>2.5</v>
      </c>
      <c r="DA30" s="656"/>
      <c r="DB30" s="656"/>
      <c r="DC30" s="658"/>
      <c r="DD30" s="632">
        <v>677079</v>
      </c>
      <c r="DE30" s="624"/>
      <c r="DF30" s="624"/>
      <c r="DG30" s="624"/>
      <c r="DH30" s="624"/>
      <c r="DI30" s="624"/>
      <c r="DJ30" s="624"/>
      <c r="DK30" s="625"/>
      <c r="DL30" s="632">
        <v>677079</v>
      </c>
      <c r="DM30" s="624"/>
      <c r="DN30" s="624"/>
      <c r="DO30" s="624"/>
      <c r="DP30" s="624"/>
      <c r="DQ30" s="624"/>
      <c r="DR30" s="624"/>
      <c r="DS30" s="624"/>
      <c r="DT30" s="624"/>
      <c r="DU30" s="624"/>
      <c r="DV30" s="625"/>
      <c r="DW30" s="628">
        <v>4.8</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v>1752778</v>
      </c>
      <c r="S31" s="624"/>
      <c r="T31" s="624"/>
      <c r="U31" s="624"/>
      <c r="V31" s="624"/>
      <c r="W31" s="624"/>
      <c r="X31" s="624"/>
      <c r="Y31" s="625"/>
      <c r="Z31" s="626">
        <v>5.8</v>
      </c>
      <c r="AA31" s="626"/>
      <c r="AB31" s="626"/>
      <c r="AC31" s="626"/>
      <c r="AD31" s="627">
        <v>1752778</v>
      </c>
      <c r="AE31" s="627"/>
      <c r="AF31" s="627"/>
      <c r="AG31" s="627"/>
      <c r="AH31" s="627"/>
      <c r="AI31" s="627"/>
      <c r="AJ31" s="627"/>
      <c r="AK31" s="627"/>
      <c r="AL31" s="628">
        <v>12.5</v>
      </c>
      <c r="AM31" s="629"/>
      <c r="AN31" s="629"/>
      <c r="AO31" s="630"/>
      <c r="AP31" s="667" t="s">
        <v>315</v>
      </c>
      <c r="AQ31" s="668"/>
      <c r="AR31" s="668"/>
      <c r="AS31" s="668"/>
      <c r="AT31" s="673" t="s">
        <v>316</v>
      </c>
      <c r="AU31" s="218"/>
      <c r="AV31" s="218"/>
      <c r="AW31" s="218"/>
      <c r="AX31" s="609" t="s">
        <v>189</v>
      </c>
      <c r="AY31" s="610"/>
      <c r="AZ31" s="610"/>
      <c r="BA31" s="610"/>
      <c r="BB31" s="610"/>
      <c r="BC31" s="610"/>
      <c r="BD31" s="610"/>
      <c r="BE31" s="610"/>
      <c r="BF31" s="611"/>
      <c r="BG31" s="676">
        <v>99.1</v>
      </c>
      <c r="BH31" s="677"/>
      <c r="BI31" s="677"/>
      <c r="BJ31" s="677"/>
      <c r="BK31" s="677"/>
      <c r="BL31" s="677"/>
      <c r="BM31" s="618">
        <v>98.2</v>
      </c>
      <c r="BN31" s="677"/>
      <c r="BO31" s="677"/>
      <c r="BP31" s="677"/>
      <c r="BQ31" s="678"/>
      <c r="BR31" s="676">
        <v>99.2</v>
      </c>
      <c r="BS31" s="677"/>
      <c r="BT31" s="677"/>
      <c r="BU31" s="677"/>
      <c r="BV31" s="677"/>
      <c r="BW31" s="677"/>
      <c r="BX31" s="618">
        <v>98.2</v>
      </c>
      <c r="BY31" s="677"/>
      <c r="BZ31" s="677"/>
      <c r="CA31" s="677"/>
      <c r="CB31" s="678"/>
      <c r="CD31" s="663"/>
      <c r="CE31" s="664"/>
      <c r="CF31" s="620" t="s">
        <v>317</v>
      </c>
      <c r="CG31" s="621"/>
      <c r="CH31" s="621"/>
      <c r="CI31" s="621"/>
      <c r="CJ31" s="621"/>
      <c r="CK31" s="621"/>
      <c r="CL31" s="621"/>
      <c r="CM31" s="621"/>
      <c r="CN31" s="621"/>
      <c r="CO31" s="621"/>
      <c r="CP31" s="621"/>
      <c r="CQ31" s="622"/>
      <c r="CR31" s="623">
        <v>20849</v>
      </c>
      <c r="CS31" s="654"/>
      <c r="CT31" s="654"/>
      <c r="CU31" s="654"/>
      <c r="CV31" s="654"/>
      <c r="CW31" s="654"/>
      <c r="CX31" s="654"/>
      <c r="CY31" s="655"/>
      <c r="CZ31" s="628">
        <v>0.1</v>
      </c>
      <c r="DA31" s="656"/>
      <c r="DB31" s="656"/>
      <c r="DC31" s="658"/>
      <c r="DD31" s="632">
        <v>17045</v>
      </c>
      <c r="DE31" s="654"/>
      <c r="DF31" s="654"/>
      <c r="DG31" s="654"/>
      <c r="DH31" s="654"/>
      <c r="DI31" s="654"/>
      <c r="DJ31" s="654"/>
      <c r="DK31" s="655"/>
      <c r="DL31" s="632">
        <v>17045</v>
      </c>
      <c r="DM31" s="654"/>
      <c r="DN31" s="654"/>
      <c r="DO31" s="654"/>
      <c r="DP31" s="654"/>
      <c r="DQ31" s="654"/>
      <c r="DR31" s="654"/>
      <c r="DS31" s="654"/>
      <c r="DT31" s="654"/>
      <c r="DU31" s="654"/>
      <c r="DV31" s="655"/>
      <c r="DW31" s="628">
        <v>0.1</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3952177</v>
      </c>
      <c r="S32" s="624"/>
      <c r="T32" s="624"/>
      <c r="U32" s="624"/>
      <c r="V32" s="624"/>
      <c r="W32" s="624"/>
      <c r="X32" s="624"/>
      <c r="Y32" s="625"/>
      <c r="Z32" s="626">
        <v>13.1</v>
      </c>
      <c r="AA32" s="626"/>
      <c r="AB32" s="626"/>
      <c r="AC32" s="626"/>
      <c r="AD32" s="627" t="s">
        <v>237</v>
      </c>
      <c r="AE32" s="627"/>
      <c r="AF32" s="627"/>
      <c r="AG32" s="627"/>
      <c r="AH32" s="627"/>
      <c r="AI32" s="627"/>
      <c r="AJ32" s="627"/>
      <c r="AK32" s="627"/>
      <c r="AL32" s="628" t="s">
        <v>130</v>
      </c>
      <c r="AM32" s="629"/>
      <c r="AN32" s="629"/>
      <c r="AO32" s="630"/>
      <c r="AP32" s="669"/>
      <c r="AQ32" s="670"/>
      <c r="AR32" s="670"/>
      <c r="AS32" s="670"/>
      <c r="AT32" s="674"/>
      <c r="AU32" s="214" t="s">
        <v>319</v>
      </c>
      <c r="AX32" s="620" t="s">
        <v>320</v>
      </c>
      <c r="AY32" s="621"/>
      <c r="AZ32" s="621"/>
      <c r="BA32" s="621"/>
      <c r="BB32" s="621"/>
      <c r="BC32" s="621"/>
      <c r="BD32" s="621"/>
      <c r="BE32" s="621"/>
      <c r="BF32" s="622"/>
      <c r="BG32" s="679">
        <v>98.5</v>
      </c>
      <c r="BH32" s="654"/>
      <c r="BI32" s="654"/>
      <c r="BJ32" s="654"/>
      <c r="BK32" s="654"/>
      <c r="BL32" s="654"/>
      <c r="BM32" s="629">
        <v>97.1</v>
      </c>
      <c r="BN32" s="654"/>
      <c r="BO32" s="654"/>
      <c r="BP32" s="654"/>
      <c r="BQ32" s="680"/>
      <c r="BR32" s="679">
        <v>98.7</v>
      </c>
      <c r="BS32" s="654"/>
      <c r="BT32" s="654"/>
      <c r="BU32" s="654"/>
      <c r="BV32" s="654"/>
      <c r="BW32" s="654"/>
      <c r="BX32" s="629">
        <v>97.1</v>
      </c>
      <c r="BY32" s="654"/>
      <c r="BZ32" s="654"/>
      <c r="CA32" s="654"/>
      <c r="CB32" s="680"/>
      <c r="CD32" s="665"/>
      <c r="CE32" s="666"/>
      <c r="CF32" s="620" t="s">
        <v>321</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237</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24447</v>
      </c>
      <c r="S33" s="624"/>
      <c r="T33" s="624"/>
      <c r="U33" s="624"/>
      <c r="V33" s="624"/>
      <c r="W33" s="624"/>
      <c r="X33" s="624"/>
      <c r="Y33" s="625"/>
      <c r="Z33" s="626">
        <v>0.1</v>
      </c>
      <c r="AA33" s="626"/>
      <c r="AB33" s="626"/>
      <c r="AC33" s="626"/>
      <c r="AD33" s="627">
        <v>13683</v>
      </c>
      <c r="AE33" s="627"/>
      <c r="AF33" s="627"/>
      <c r="AG33" s="627"/>
      <c r="AH33" s="627"/>
      <c r="AI33" s="627"/>
      <c r="AJ33" s="627"/>
      <c r="AK33" s="627"/>
      <c r="AL33" s="628">
        <v>0.1</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99.6</v>
      </c>
      <c r="BH33" s="682"/>
      <c r="BI33" s="682"/>
      <c r="BJ33" s="682"/>
      <c r="BK33" s="682"/>
      <c r="BL33" s="682"/>
      <c r="BM33" s="683">
        <v>99.2</v>
      </c>
      <c r="BN33" s="682"/>
      <c r="BO33" s="682"/>
      <c r="BP33" s="682"/>
      <c r="BQ33" s="684"/>
      <c r="BR33" s="681">
        <v>99.5</v>
      </c>
      <c r="BS33" s="682"/>
      <c r="BT33" s="682"/>
      <c r="BU33" s="682"/>
      <c r="BV33" s="682"/>
      <c r="BW33" s="682"/>
      <c r="BX33" s="683">
        <v>99.2</v>
      </c>
      <c r="BY33" s="682"/>
      <c r="BZ33" s="682"/>
      <c r="CA33" s="682"/>
      <c r="CB33" s="684"/>
      <c r="CD33" s="620" t="s">
        <v>324</v>
      </c>
      <c r="CE33" s="621"/>
      <c r="CF33" s="621"/>
      <c r="CG33" s="621"/>
      <c r="CH33" s="621"/>
      <c r="CI33" s="621"/>
      <c r="CJ33" s="621"/>
      <c r="CK33" s="621"/>
      <c r="CL33" s="621"/>
      <c r="CM33" s="621"/>
      <c r="CN33" s="621"/>
      <c r="CO33" s="621"/>
      <c r="CP33" s="621"/>
      <c r="CQ33" s="622"/>
      <c r="CR33" s="623">
        <v>13425740</v>
      </c>
      <c r="CS33" s="654"/>
      <c r="CT33" s="654"/>
      <c r="CU33" s="654"/>
      <c r="CV33" s="654"/>
      <c r="CW33" s="654"/>
      <c r="CX33" s="654"/>
      <c r="CY33" s="655"/>
      <c r="CZ33" s="628">
        <v>47.2</v>
      </c>
      <c r="DA33" s="656"/>
      <c r="DB33" s="656"/>
      <c r="DC33" s="658"/>
      <c r="DD33" s="632">
        <v>9589795</v>
      </c>
      <c r="DE33" s="654"/>
      <c r="DF33" s="654"/>
      <c r="DG33" s="654"/>
      <c r="DH33" s="654"/>
      <c r="DI33" s="654"/>
      <c r="DJ33" s="654"/>
      <c r="DK33" s="655"/>
      <c r="DL33" s="632">
        <v>5630355</v>
      </c>
      <c r="DM33" s="654"/>
      <c r="DN33" s="654"/>
      <c r="DO33" s="654"/>
      <c r="DP33" s="654"/>
      <c r="DQ33" s="654"/>
      <c r="DR33" s="654"/>
      <c r="DS33" s="654"/>
      <c r="DT33" s="654"/>
      <c r="DU33" s="654"/>
      <c r="DV33" s="655"/>
      <c r="DW33" s="628">
        <v>40.200000000000003</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1445</v>
      </c>
      <c r="S34" s="624"/>
      <c r="T34" s="624"/>
      <c r="U34" s="624"/>
      <c r="V34" s="624"/>
      <c r="W34" s="624"/>
      <c r="X34" s="624"/>
      <c r="Y34" s="625"/>
      <c r="Z34" s="626">
        <v>0</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5356716</v>
      </c>
      <c r="CS34" s="624"/>
      <c r="CT34" s="624"/>
      <c r="CU34" s="624"/>
      <c r="CV34" s="624"/>
      <c r="CW34" s="624"/>
      <c r="CX34" s="624"/>
      <c r="CY34" s="625"/>
      <c r="CZ34" s="628">
        <v>18.899999999999999</v>
      </c>
      <c r="DA34" s="656"/>
      <c r="DB34" s="656"/>
      <c r="DC34" s="658"/>
      <c r="DD34" s="632">
        <v>2980621</v>
      </c>
      <c r="DE34" s="624"/>
      <c r="DF34" s="624"/>
      <c r="DG34" s="624"/>
      <c r="DH34" s="624"/>
      <c r="DI34" s="624"/>
      <c r="DJ34" s="624"/>
      <c r="DK34" s="625"/>
      <c r="DL34" s="632">
        <v>2538385</v>
      </c>
      <c r="DM34" s="624"/>
      <c r="DN34" s="624"/>
      <c r="DO34" s="624"/>
      <c r="DP34" s="624"/>
      <c r="DQ34" s="624"/>
      <c r="DR34" s="624"/>
      <c r="DS34" s="624"/>
      <c r="DT34" s="624"/>
      <c r="DU34" s="624"/>
      <c r="DV34" s="625"/>
      <c r="DW34" s="628">
        <v>18.100000000000001</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1047834</v>
      </c>
      <c r="S35" s="624"/>
      <c r="T35" s="624"/>
      <c r="U35" s="624"/>
      <c r="V35" s="624"/>
      <c r="W35" s="624"/>
      <c r="X35" s="624"/>
      <c r="Y35" s="625"/>
      <c r="Z35" s="626">
        <v>3.5</v>
      </c>
      <c r="AA35" s="626"/>
      <c r="AB35" s="626"/>
      <c r="AC35" s="626"/>
      <c r="AD35" s="627" t="s">
        <v>130</v>
      </c>
      <c r="AE35" s="627"/>
      <c r="AF35" s="627"/>
      <c r="AG35" s="627"/>
      <c r="AH35" s="627"/>
      <c r="AI35" s="627"/>
      <c r="AJ35" s="627"/>
      <c r="AK35" s="627"/>
      <c r="AL35" s="628" t="s">
        <v>130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142440</v>
      </c>
      <c r="CS35" s="654"/>
      <c r="CT35" s="654"/>
      <c r="CU35" s="654"/>
      <c r="CV35" s="654"/>
      <c r="CW35" s="654"/>
      <c r="CX35" s="654"/>
      <c r="CY35" s="655"/>
      <c r="CZ35" s="628">
        <v>0.5</v>
      </c>
      <c r="DA35" s="656"/>
      <c r="DB35" s="656"/>
      <c r="DC35" s="658"/>
      <c r="DD35" s="632">
        <v>83720</v>
      </c>
      <c r="DE35" s="654"/>
      <c r="DF35" s="654"/>
      <c r="DG35" s="654"/>
      <c r="DH35" s="654"/>
      <c r="DI35" s="654"/>
      <c r="DJ35" s="654"/>
      <c r="DK35" s="655"/>
      <c r="DL35" s="632">
        <v>83720</v>
      </c>
      <c r="DM35" s="654"/>
      <c r="DN35" s="654"/>
      <c r="DO35" s="654"/>
      <c r="DP35" s="654"/>
      <c r="DQ35" s="654"/>
      <c r="DR35" s="654"/>
      <c r="DS35" s="654"/>
      <c r="DT35" s="654"/>
      <c r="DU35" s="654"/>
      <c r="DV35" s="655"/>
      <c r="DW35" s="628">
        <v>0.6</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1509191</v>
      </c>
      <c r="S36" s="624"/>
      <c r="T36" s="624"/>
      <c r="U36" s="624"/>
      <c r="V36" s="624"/>
      <c r="W36" s="624"/>
      <c r="X36" s="624"/>
      <c r="Y36" s="625"/>
      <c r="Z36" s="626">
        <v>5</v>
      </c>
      <c r="AA36" s="626"/>
      <c r="AB36" s="626"/>
      <c r="AC36" s="626"/>
      <c r="AD36" s="627" t="s">
        <v>237</v>
      </c>
      <c r="AE36" s="627"/>
      <c r="AF36" s="627"/>
      <c r="AG36" s="627"/>
      <c r="AH36" s="627"/>
      <c r="AI36" s="627"/>
      <c r="AJ36" s="627"/>
      <c r="AK36" s="627"/>
      <c r="AL36" s="628" t="s">
        <v>237</v>
      </c>
      <c r="AM36" s="629"/>
      <c r="AN36" s="629"/>
      <c r="AO36" s="630"/>
      <c r="AP36" s="222"/>
      <c r="AQ36" s="685" t="s">
        <v>332</v>
      </c>
      <c r="AR36" s="686"/>
      <c r="AS36" s="686"/>
      <c r="AT36" s="686"/>
      <c r="AU36" s="686"/>
      <c r="AV36" s="686"/>
      <c r="AW36" s="686"/>
      <c r="AX36" s="686"/>
      <c r="AY36" s="687"/>
      <c r="AZ36" s="612">
        <v>3304203</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330037</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3484626</v>
      </c>
      <c r="CS36" s="624"/>
      <c r="CT36" s="624"/>
      <c r="CU36" s="624"/>
      <c r="CV36" s="624"/>
      <c r="CW36" s="624"/>
      <c r="CX36" s="624"/>
      <c r="CY36" s="625"/>
      <c r="CZ36" s="628">
        <v>12.3</v>
      </c>
      <c r="DA36" s="656"/>
      <c r="DB36" s="656"/>
      <c r="DC36" s="658"/>
      <c r="DD36" s="632">
        <v>2453817</v>
      </c>
      <c r="DE36" s="624"/>
      <c r="DF36" s="624"/>
      <c r="DG36" s="624"/>
      <c r="DH36" s="624"/>
      <c r="DI36" s="624"/>
      <c r="DJ36" s="624"/>
      <c r="DK36" s="625"/>
      <c r="DL36" s="632">
        <v>1450803</v>
      </c>
      <c r="DM36" s="624"/>
      <c r="DN36" s="624"/>
      <c r="DO36" s="624"/>
      <c r="DP36" s="624"/>
      <c r="DQ36" s="624"/>
      <c r="DR36" s="624"/>
      <c r="DS36" s="624"/>
      <c r="DT36" s="624"/>
      <c r="DU36" s="624"/>
      <c r="DV36" s="625"/>
      <c r="DW36" s="628">
        <v>10.4</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392699</v>
      </c>
      <c r="S37" s="624"/>
      <c r="T37" s="624"/>
      <c r="U37" s="624"/>
      <c r="V37" s="624"/>
      <c r="W37" s="624"/>
      <c r="X37" s="624"/>
      <c r="Y37" s="625"/>
      <c r="Z37" s="626">
        <v>1.3</v>
      </c>
      <c r="AA37" s="626"/>
      <c r="AB37" s="626"/>
      <c r="AC37" s="626"/>
      <c r="AD37" s="627">
        <v>1123</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491028</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-244963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519324</v>
      </c>
      <c r="CS37" s="654"/>
      <c r="CT37" s="654"/>
      <c r="CU37" s="654"/>
      <c r="CV37" s="654"/>
      <c r="CW37" s="654"/>
      <c r="CX37" s="654"/>
      <c r="CY37" s="655"/>
      <c r="CZ37" s="628">
        <v>1.8</v>
      </c>
      <c r="DA37" s="656"/>
      <c r="DB37" s="656"/>
      <c r="DC37" s="658"/>
      <c r="DD37" s="632">
        <v>303302</v>
      </c>
      <c r="DE37" s="654"/>
      <c r="DF37" s="654"/>
      <c r="DG37" s="654"/>
      <c r="DH37" s="654"/>
      <c r="DI37" s="654"/>
      <c r="DJ37" s="654"/>
      <c r="DK37" s="655"/>
      <c r="DL37" s="632">
        <v>284149</v>
      </c>
      <c r="DM37" s="654"/>
      <c r="DN37" s="654"/>
      <c r="DO37" s="654"/>
      <c r="DP37" s="654"/>
      <c r="DQ37" s="654"/>
      <c r="DR37" s="654"/>
      <c r="DS37" s="654"/>
      <c r="DT37" s="654"/>
      <c r="DU37" s="654"/>
      <c r="DV37" s="655"/>
      <c r="DW37" s="628">
        <v>2</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179000</v>
      </c>
      <c r="S38" s="624"/>
      <c r="T38" s="624"/>
      <c r="U38" s="624"/>
      <c r="V38" s="624"/>
      <c r="W38" s="624"/>
      <c r="X38" s="624"/>
      <c r="Y38" s="625"/>
      <c r="Z38" s="626">
        <v>0.6</v>
      </c>
      <c r="AA38" s="626"/>
      <c r="AB38" s="626"/>
      <c r="AC38" s="626"/>
      <c r="AD38" s="627" t="s">
        <v>237</v>
      </c>
      <c r="AE38" s="627"/>
      <c r="AF38" s="627"/>
      <c r="AG38" s="627"/>
      <c r="AH38" s="627"/>
      <c r="AI38" s="627"/>
      <c r="AJ38" s="627"/>
      <c r="AK38" s="627"/>
      <c r="AL38" s="628" t="s">
        <v>130</v>
      </c>
      <c r="AM38" s="629"/>
      <c r="AN38" s="629"/>
      <c r="AO38" s="630"/>
      <c r="AQ38" s="689" t="s">
        <v>340</v>
      </c>
      <c r="AR38" s="690"/>
      <c r="AS38" s="690"/>
      <c r="AT38" s="690"/>
      <c r="AU38" s="690"/>
      <c r="AV38" s="690"/>
      <c r="AW38" s="690"/>
      <c r="AX38" s="690"/>
      <c r="AY38" s="691"/>
      <c r="AZ38" s="623">
        <v>244364</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9550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2568811</v>
      </c>
      <c r="CS38" s="624"/>
      <c r="CT38" s="624"/>
      <c r="CU38" s="624"/>
      <c r="CV38" s="624"/>
      <c r="CW38" s="624"/>
      <c r="CX38" s="624"/>
      <c r="CY38" s="625"/>
      <c r="CZ38" s="628">
        <v>9</v>
      </c>
      <c r="DA38" s="656"/>
      <c r="DB38" s="656"/>
      <c r="DC38" s="658"/>
      <c r="DD38" s="632">
        <v>2201742</v>
      </c>
      <c r="DE38" s="624"/>
      <c r="DF38" s="624"/>
      <c r="DG38" s="624"/>
      <c r="DH38" s="624"/>
      <c r="DI38" s="624"/>
      <c r="DJ38" s="624"/>
      <c r="DK38" s="625"/>
      <c r="DL38" s="632">
        <v>1557447</v>
      </c>
      <c r="DM38" s="624"/>
      <c r="DN38" s="624"/>
      <c r="DO38" s="624"/>
      <c r="DP38" s="624"/>
      <c r="DQ38" s="624"/>
      <c r="DR38" s="624"/>
      <c r="DS38" s="624"/>
      <c r="DT38" s="624"/>
      <c r="DU38" s="624"/>
      <c r="DV38" s="625"/>
      <c r="DW38" s="628">
        <v>11.1</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344</v>
      </c>
      <c r="AR39" s="690"/>
      <c r="AS39" s="690"/>
      <c r="AT39" s="690"/>
      <c r="AU39" s="690"/>
      <c r="AV39" s="690"/>
      <c r="AW39" s="690"/>
      <c r="AX39" s="690"/>
      <c r="AY39" s="691"/>
      <c r="AZ39" s="623">
        <v>3</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13516</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1873147</v>
      </c>
      <c r="CS39" s="654"/>
      <c r="CT39" s="654"/>
      <c r="CU39" s="654"/>
      <c r="CV39" s="654"/>
      <c r="CW39" s="654"/>
      <c r="CX39" s="654"/>
      <c r="CY39" s="655"/>
      <c r="CZ39" s="628">
        <v>6.6</v>
      </c>
      <c r="DA39" s="656"/>
      <c r="DB39" s="656"/>
      <c r="DC39" s="658"/>
      <c r="DD39" s="632">
        <v>1869895</v>
      </c>
      <c r="DE39" s="654"/>
      <c r="DF39" s="654"/>
      <c r="DG39" s="654"/>
      <c r="DH39" s="654"/>
      <c r="DI39" s="654"/>
      <c r="DJ39" s="654"/>
      <c r="DK39" s="655"/>
      <c r="DL39" s="632" t="s">
        <v>130</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130</v>
      </c>
      <c r="AA40" s="626"/>
      <c r="AB40" s="626"/>
      <c r="AC40" s="626"/>
      <c r="AD40" s="627" t="s">
        <v>237</v>
      </c>
      <c r="AE40" s="627"/>
      <c r="AF40" s="627"/>
      <c r="AG40" s="627"/>
      <c r="AH40" s="627"/>
      <c r="AI40" s="627"/>
      <c r="AJ40" s="627"/>
      <c r="AK40" s="627"/>
      <c r="AL40" s="628" t="s">
        <v>130</v>
      </c>
      <c r="AM40" s="629"/>
      <c r="AN40" s="629"/>
      <c r="AO40" s="630"/>
      <c r="AQ40" s="689" t="s">
        <v>348</v>
      </c>
      <c r="AR40" s="690"/>
      <c r="AS40" s="690"/>
      <c r="AT40" s="690"/>
      <c r="AU40" s="690"/>
      <c r="AV40" s="690"/>
      <c r="AW40" s="690"/>
      <c r="AX40" s="690"/>
      <c r="AY40" s="691"/>
      <c r="AZ40" s="623" t="s">
        <v>130</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88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237</v>
      </c>
      <c r="DA40" s="656"/>
      <c r="DB40" s="656"/>
      <c r="DC40" s="658"/>
      <c r="DD40" s="632" t="s">
        <v>237</v>
      </c>
      <c r="DE40" s="624"/>
      <c r="DF40" s="624"/>
      <c r="DG40" s="624"/>
      <c r="DH40" s="624"/>
      <c r="DI40" s="624"/>
      <c r="DJ40" s="624"/>
      <c r="DK40" s="625"/>
      <c r="DL40" s="632" t="s">
        <v>243</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352</v>
      </c>
      <c r="C41" s="645"/>
      <c r="D41" s="645"/>
      <c r="E41" s="645"/>
      <c r="F41" s="645"/>
      <c r="G41" s="645"/>
      <c r="H41" s="645"/>
      <c r="I41" s="645"/>
      <c r="J41" s="645"/>
      <c r="K41" s="645"/>
      <c r="L41" s="645"/>
      <c r="M41" s="645"/>
      <c r="N41" s="645"/>
      <c r="O41" s="645"/>
      <c r="P41" s="645"/>
      <c r="Q41" s="646"/>
      <c r="R41" s="698">
        <v>30132275</v>
      </c>
      <c r="S41" s="699"/>
      <c r="T41" s="699"/>
      <c r="U41" s="699"/>
      <c r="V41" s="699"/>
      <c r="W41" s="699"/>
      <c r="X41" s="699"/>
      <c r="Y41" s="700"/>
      <c r="Z41" s="701">
        <v>100</v>
      </c>
      <c r="AA41" s="701"/>
      <c r="AB41" s="701"/>
      <c r="AC41" s="701"/>
      <c r="AD41" s="702">
        <v>14004156</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1035941</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130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1532867</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293</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1925609</v>
      </c>
      <c r="CS42" s="654"/>
      <c r="CT42" s="654"/>
      <c r="CU42" s="654"/>
      <c r="CV42" s="654"/>
      <c r="CW42" s="654"/>
      <c r="CX42" s="654"/>
      <c r="CY42" s="655"/>
      <c r="CZ42" s="628">
        <v>6.8</v>
      </c>
      <c r="DA42" s="656"/>
      <c r="DB42" s="656"/>
      <c r="DC42" s="658"/>
      <c r="DD42" s="632">
        <v>452679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24783</v>
      </c>
      <c r="CS43" s="654"/>
      <c r="CT43" s="654"/>
      <c r="CU43" s="654"/>
      <c r="CV43" s="654"/>
      <c r="CW43" s="654"/>
      <c r="CX43" s="654"/>
      <c r="CY43" s="655"/>
      <c r="CZ43" s="628">
        <v>0.1</v>
      </c>
      <c r="DA43" s="656"/>
      <c r="DB43" s="656"/>
      <c r="DC43" s="658"/>
      <c r="DD43" s="632">
        <v>24783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1925609</v>
      </c>
      <c r="CS44" s="624"/>
      <c r="CT44" s="624"/>
      <c r="CU44" s="624"/>
      <c r="CV44" s="624"/>
      <c r="CW44" s="624"/>
      <c r="CX44" s="624"/>
      <c r="CY44" s="625"/>
      <c r="CZ44" s="628">
        <v>6.8</v>
      </c>
      <c r="DA44" s="629"/>
      <c r="DB44" s="629"/>
      <c r="DC44" s="635"/>
      <c r="DD44" s="632">
        <v>452679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1206006</v>
      </c>
      <c r="CS45" s="654"/>
      <c r="CT45" s="654"/>
      <c r="CU45" s="654"/>
      <c r="CV45" s="654"/>
      <c r="CW45" s="654"/>
      <c r="CX45" s="654"/>
      <c r="CY45" s="655"/>
      <c r="CZ45" s="628">
        <v>4.2</v>
      </c>
      <c r="DA45" s="656"/>
      <c r="DB45" s="656"/>
      <c r="DC45" s="658"/>
      <c r="DD45" s="632">
        <v>49273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719603</v>
      </c>
      <c r="CS46" s="624"/>
      <c r="CT46" s="624"/>
      <c r="CU46" s="624"/>
      <c r="CV46" s="624"/>
      <c r="CW46" s="624"/>
      <c r="CX46" s="624"/>
      <c r="CY46" s="625"/>
      <c r="CZ46" s="628">
        <v>2.5</v>
      </c>
      <c r="DA46" s="629"/>
      <c r="DB46" s="629"/>
      <c r="DC46" s="635"/>
      <c r="DD46" s="632">
        <v>403406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130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275</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28414749</v>
      </c>
      <c r="CS49" s="682"/>
      <c r="CT49" s="682"/>
      <c r="CU49" s="682"/>
      <c r="CV49" s="682"/>
      <c r="CW49" s="682"/>
      <c r="CX49" s="682"/>
      <c r="CY49" s="711"/>
      <c r="CZ49" s="703">
        <v>100</v>
      </c>
      <c r="DA49" s="712"/>
      <c r="DB49" s="712"/>
      <c r="DC49" s="713"/>
      <c r="DD49" s="714">
        <v>16283903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8m6GhwT0dbQkieRGgc+kzc42+tKs9SyHJ6DH+B8rGgC918whpi0Zj6lLhHXGj0z+17y6icXKlPdESMfu0KqHw==" saltValue="52lmzoQbIISXVU+nkyWeV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391</v>
      </c>
      <c r="C7" s="761"/>
      <c r="D7" s="761"/>
      <c r="E7" s="761"/>
      <c r="F7" s="761"/>
      <c r="G7" s="761"/>
      <c r="H7" s="761"/>
      <c r="I7" s="761"/>
      <c r="J7" s="761"/>
      <c r="K7" s="761"/>
      <c r="L7" s="761"/>
      <c r="M7" s="761"/>
      <c r="N7" s="761"/>
      <c r="O7" s="761"/>
      <c r="P7" s="762"/>
      <c r="Q7" s="763">
        <v>30132</v>
      </c>
      <c r="R7" s="764"/>
      <c r="S7" s="764"/>
      <c r="T7" s="764"/>
      <c r="U7" s="764"/>
      <c r="V7" s="764">
        <v>28415</v>
      </c>
      <c r="W7" s="764"/>
      <c r="X7" s="764"/>
      <c r="Y7" s="764"/>
      <c r="Z7" s="764"/>
      <c r="AA7" s="764">
        <v>1718</v>
      </c>
      <c r="AB7" s="764"/>
      <c r="AC7" s="764"/>
      <c r="AD7" s="764"/>
      <c r="AE7" s="765"/>
      <c r="AF7" s="766">
        <v>1637</v>
      </c>
      <c r="AG7" s="767"/>
      <c r="AH7" s="767"/>
      <c r="AI7" s="767"/>
      <c r="AJ7" s="768"/>
      <c r="AK7" s="769">
        <v>1048</v>
      </c>
      <c r="AL7" s="770"/>
      <c r="AM7" s="770"/>
      <c r="AN7" s="770"/>
      <c r="AO7" s="770"/>
      <c r="AP7" s="770">
        <v>6074</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t="s">
        <v>599</v>
      </c>
      <c r="BS7" s="746" t="s">
        <v>593</v>
      </c>
      <c r="BT7" s="747"/>
      <c r="BU7" s="747"/>
      <c r="BV7" s="747"/>
      <c r="BW7" s="747"/>
      <c r="BX7" s="747"/>
      <c r="BY7" s="747"/>
      <c r="BZ7" s="747"/>
      <c r="CA7" s="747"/>
      <c r="CB7" s="747"/>
      <c r="CC7" s="747"/>
      <c r="CD7" s="747"/>
      <c r="CE7" s="747"/>
      <c r="CF7" s="747"/>
      <c r="CG7" s="773"/>
      <c r="CH7" s="743" t="s">
        <v>522</v>
      </c>
      <c r="CI7" s="744"/>
      <c r="CJ7" s="744"/>
      <c r="CK7" s="744"/>
      <c r="CL7" s="745"/>
      <c r="CM7" s="743">
        <v>1211</v>
      </c>
      <c r="CN7" s="744"/>
      <c r="CO7" s="744"/>
      <c r="CP7" s="744"/>
      <c r="CQ7" s="745"/>
      <c r="CR7" s="743">
        <v>5</v>
      </c>
      <c r="CS7" s="744"/>
      <c r="CT7" s="744"/>
      <c r="CU7" s="744"/>
      <c r="CV7" s="745"/>
      <c r="CW7" s="743" t="s">
        <v>522</v>
      </c>
      <c r="CX7" s="744"/>
      <c r="CY7" s="744"/>
      <c r="CZ7" s="744"/>
      <c r="DA7" s="745"/>
      <c r="DB7" s="743">
        <v>920</v>
      </c>
      <c r="DC7" s="744"/>
      <c r="DD7" s="744"/>
      <c r="DE7" s="744"/>
      <c r="DF7" s="745"/>
      <c r="DG7" s="743" t="s">
        <v>522</v>
      </c>
      <c r="DH7" s="744"/>
      <c r="DI7" s="744"/>
      <c r="DJ7" s="744"/>
      <c r="DK7" s="745"/>
      <c r="DL7" s="743" t="s">
        <v>522</v>
      </c>
      <c r="DM7" s="744"/>
      <c r="DN7" s="744"/>
      <c r="DO7" s="744"/>
      <c r="DP7" s="745"/>
      <c r="DQ7" s="743" t="s">
        <v>522</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30132</v>
      </c>
      <c r="R23" s="793"/>
      <c r="S23" s="793"/>
      <c r="T23" s="793"/>
      <c r="U23" s="793"/>
      <c r="V23" s="793">
        <v>28415</v>
      </c>
      <c r="W23" s="793"/>
      <c r="X23" s="793"/>
      <c r="Y23" s="793"/>
      <c r="Z23" s="793"/>
      <c r="AA23" s="793">
        <v>1718</v>
      </c>
      <c r="AB23" s="793"/>
      <c r="AC23" s="793"/>
      <c r="AD23" s="793"/>
      <c r="AE23" s="794"/>
      <c r="AF23" s="795">
        <v>1637</v>
      </c>
      <c r="AG23" s="793"/>
      <c r="AH23" s="793"/>
      <c r="AI23" s="793"/>
      <c r="AJ23" s="796"/>
      <c r="AK23" s="797"/>
      <c r="AL23" s="798"/>
      <c r="AM23" s="798"/>
      <c r="AN23" s="798"/>
      <c r="AO23" s="798"/>
      <c r="AP23" s="793">
        <v>6074</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374</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406</v>
      </c>
      <c r="C28" s="761"/>
      <c r="D28" s="761"/>
      <c r="E28" s="761"/>
      <c r="F28" s="761"/>
      <c r="G28" s="761"/>
      <c r="H28" s="761"/>
      <c r="I28" s="761"/>
      <c r="J28" s="761"/>
      <c r="K28" s="761"/>
      <c r="L28" s="761"/>
      <c r="M28" s="761"/>
      <c r="N28" s="761"/>
      <c r="O28" s="761"/>
      <c r="P28" s="762"/>
      <c r="Q28" s="822">
        <v>6737</v>
      </c>
      <c r="R28" s="823"/>
      <c r="S28" s="823"/>
      <c r="T28" s="823"/>
      <c r="U28" s="823"/>
      <c r="V28" s="823">
        <v>6407</v>
      </c>
      <c r="W28" s="823"/>
      <c r="X28" s="823"/>
      <c r="Y28" s="823"/>
      <c r="Z28" s="823"/>
      <c r="AA28" s="823">
        <v>330</v>
      </c>
      <c r="AB28" s="823"/>
      <c r="AC28" s="823"/>
      <c r="AD28" s="823"/>
      <c r="AE28" s="824"/>
      <c r="AF28" s="825">
        <v>330</v>
      </c>
      <c r="AG28" s="823"/>
      <c r="AH28" s="823"/>
      <c r="AI28" s="823"/>
      <c r="AJ28" s="826"/>
      <c r="AK28" s="827">
        <v>1036</v>
      </c>
      <c r="AL28" s="828"/>
      <c r="AM28" s="828"/>
      <c r="AN28" s="828"/>
      <c r="AO28" s="828"/>
      <c r="AP28" s="828" t="s">
        <v>522</v>
      </c>
      <c r="AQ28" s="828"/>
      <c r="AR28" s="828"/>
      <c r="AS28" s="828"/>
      <c r="AT28" s="828"/>
      <c r="AU28" s="828" t="s">
        <v>522</v>
      </c>
      <c r="AV28" s="828"/>
      <c r="AW28" s="828"/>
      <c r="AX28" s="828"/>
      <c r="AY28" s="828"/>
      <c r="AZ28" s="829" t="s">
        <v>522</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407</v>
      </c>
      <c r="C29" s="750"/>
      <c r="D29" s="750"/>
      <c r="E29" s="750"/>
      <c r="F29" s="750"/>
      <c r="G29" s="750"/>
      <c r="H29" s="750"/>
      <c r="I29" s="750"/>
      <c r="J29" s="750"/>
      <c r="K29" s="750"/>
      <c r="L29" s="750"/>
      <c r="M29" s="750"/>
      <c r="N29" s="750"/>
      <c r="O29" s="750"/>
      <c r="P29" s="751"/>
      <c r="Q29" s="752">
        <v>5007</v>
      </c>
      <c r="R29" s="753"/>
      <c r="S29" s="753"/>
      <c r="T29" s="753"/>
      <c r="U29" s="753"/>
      <c r="V29" s="753">
        <v>4817</v>
      </c>
      <c r="W29" s="753"/>
      <c r="X29" s="753"/>
      <c r="Y29" s="753"/>
      <c r="Z29" s="753"/>
      <c r="AA29" s="753">
        <v>190</v>
      </c>
      <c r="AB29" s="753"/>
      <c r="AC29" s="753"/>
      <c r="AD29" s="753"/>
      <c r="AE29" s="754"/>
      <c r="AF29" s="755">
        <v>190</v>
      </c>
      <c r="AG29" s="756"/>
      <c r="AH29" s="756"/>
      <c r="AI29" s="756"/>
      <c r="AJ29" s="757"/>
      <c r="AK29" s="834">
        <v>861</v>
      </c>
      <c r="AL29" s="830"/>
      <c r="AM29" s="830"/>
      <c r="AN29" s="830"/>
      <c r="AO29" s="830"/>
      <c r="AP29" s="830" t="s">
        <v>522</v>
      </c>
      <c r="AQ29" s="830"/>
      <c r="AR29" s="830"/>
      <c r="AS29" s="830"/>
      <c r="AT29" s="830"/>
      <c r="AU29" s="830" t="s">
        <v>522</v>
      </c>
      <c r="AV29" s="830"/>
      <c r="AW29" s="830"/>
      <c r="AX29" s="830"/>
      <c r="AY29" s="830"/>
      <c r="AZ29" s="831" t="s">
        <v>522</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408</v>
      </c>
      <c r="C30" s="750"/>
      <c r="D30" s="750"/>
      <c r="E30" s="750"/>
      <c r="F30" s="750"/>
      <c r="G30" s="750"/>
      <c r="H30" s="750"/>
      <c r="I30" s="750"/>
      <c r="J30" s="750"/>
      <c r="K30" s="750"/>
      <c r="L30" s="750"/>
      <c r="M30" s="750"/>
      <c r="N30" s="750"/>
      <c r="O30" s="750"/>
      <c r="P30" s="751"/>
      <c r="Q30" s="752">
        <v>1482</v>
      </c>
      <c r="R30" s="753"/>
      <c r="S30" s="753"/>
      <c r="T30" s="753"/>
      <c r="U30" s="753"/>
      <c r="V30" s="753">
        <v>1456</v>
      </c>
      <c r="W30" s="753"/>
      <c r="X30" s="753"/>
      <c r="Y30" s="753"/>
      <c r="Z30" s="753"/>
      <c r="AA30" s="753">
        <v>25</v>
      </c>
      <c r="AB30" s="753"/>
      <c r="AC30" s="753"/>
      <c r="AD30" s="753"/>
      <c r="AE30" s="754"/>
      <c r="AF30" s="755">
        <v>25</v>
      </c>
      <c r="AG30" s="756"/>
      <c r="AH30" s="756"/>
      <c r="AI30" s="756"/>
      <c r="AJ30" s="757"/>
      <c r="AK30" s="834">
        <v>725</v>
      </c>
      <c r="AL30" s="830"/>
      <c r="AM30" s="830"/>
      <c r="AN30" s="830"/>
      <c r="AO30" s="830"/>
      <c r="AP30" s="830" t="s">
        <v>522</v>
      </c>
      <c r="AQ30" s="830"/>
      <c r="AR30" s="830"/>
      <c r="AS30" s="830"/>
      <c r="AT30" s="830"/>
      <c r="AU30" s="830" t="s">
        <v>522</v>
      </c>
      <c r="AV30" s="830"/>
      <c r="AW30" s="830"/>
      <c r="AX30" s="830"/>
      <c r="AY30" s="830"/>
      <c r="AZ30" s="831" t="s">
        <v>522</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409</v>
      </c>
      <c r="C31" s="750"/>
      <c r="D31" s="750"/>
      <c r="E31" s="750"/>
      <c r="F31" s="750"/>
      <c r="G31" s="750"/>
      <c r="H31" s="750"/>
      <c r="I31" s="750"/>
      <c r="J31" s="750"/>
      <c r="K31" s="750"/>
      <c r="L31" s="750"/>
      <c r="M31" s="750"/>
      <c r="N31" s="750"/>
      <c r="O31" s="750"/>
      <c r="P31" s="751"/>
      <c r="Q31" s="752">
        <v>1409</v>
      </c>
      <c r="R31" s="753"/>
      <c r="S31" s="753"/>
      <c r="T31" s="753"/>
      <c r="U31" s="753"/>
      <c r="V31" s="753">
        <v>1283</v>
      </c>
      <c r="W31" s="753"/>
      <c r="X31" s="753"/>
      <c r="Y31" s="753"/>
      <c r="Z31" s="753"/>
      <c r="AA31" s="753">
        <v>126</v>
      </c>
      <c r="AB31" s="753"/>
      <c r="AC31" s="753"/>
      <c r="AD31" s="753"/>
      <c r="AE31" s="754"/>
      <c r="AF31" s="755">
        <v>668</v>
      </c>
      <c r="AG31" s="756"/>
      <c r="AH31" s="756"/>
      <c r="AI31" s="756"/>
      <c r="AJ31" s="757"/>
      <c r="AK31" s="834">
        <v>244</v>
      </c>
      <c r="AL31" s="830"/>
      <c r="AM31" s="830"/>
      <c r="AN31" s="830"/>
      <c r="AO31" s="830"/>
      <c r="AP31" s="830">
        <v>2866</v>
      </c>
      <c r="AQ31" s="830"/>
      <c r="AR31" s="830"/>
      <c r="AS31" s="830"/>
      <c r="AT31" s="830"/>
      <c r="AU31" s="830">
        <v>1614</v>
      </c>
      <c r="AV31" s="830"/>
      <c r="AW31" s="830"/>
      <c r="AX31" s="830"/>
      <c r="AY31" s="830"/>
      <c r="AZ31" s="831" t="s">
        <v>582</v>
      </c>
      <c r="BA31" s="831"/>
      <c r="BB31" s="831"/>
      <c r="BC31" s="831"/>
      <c r="BD31" s="831"/>
      <c r="BE31" s="832" t="s">
        <v>410</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393</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1213</v>
      </c>
      <c r="AG63" s="844"/>
      <c r="AH63" s="844"/>
      <c r="AI63" s="844"/>
      <c r="AJ63" s="845"/>
      <c r="AK63" s="846"/>
      <c r="AL63" s="841"/>
      <c r="AM63" s="841"/>
      <c r="AN63" s="841"/>
      <c r="AO63" s="841"/>
      <c r="AP63" s="844">
        <v>2866</v>
      </c>
      <c r="AQ63" s="844"/>
      <c r="AR63" s="844"/>
      <c r="AS63" s="844"/>
      <c r="AT63" s="844"/>
      <c r="AU63" s="844">
        <v>1614</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415</v>
      </c>
      <c r="B66" s="730"/>
      <c r="C66" s="730"/>
      <c r="D66" s="730"/>
      <c r="E66" s="730"/>
      <c r="F66" s="730"/>
      <c r="G66" s="730"/>
      <c r="H66" s="730"/>
      <c r="I66" s="730"/>
      <c r="J66" s="730"/>
      <c r="K66" s="730"/>
      <c r="L66" s="730"/>
      <c r="M66" s="730"/>
      <c r="N66" s="730"/>
      <c r="O66" s="730"/>
      <c r="P66" s="731"/>
      <c r="Q66" s="725" t="s">
        <v>416</v>
      </c>
      <c r="R66" s="721"/>
      <c r="S66" s="721"/>
      <c r="T66" s="721"/>
      <c r="U66" s="722"/>
      <c r="V66" s="725" t="s">
        <v>399</v>
      </c>
      <c r="W66" s="721"/>
      <c r="X66" s="721"/>
      <c r="Y66" s="721"/>
      <c r="Z66" s="722"/>
      <c r="AA66" s="725" t="s">
        <v>417</v>
      </c>
      <c r="AB66" s="721"/>
      <c r="AC66" s="721"/>
      <c r="AD66" s="721"/>
      <c r="AE66" s="722"/>
      <c r="AF66" s="854" t="s">
        <v>418</v>
      </c>
      <c r="AG66" s="815"/>
      <c r="AH66" s="815"/>
      <c r="AI66" s="815"/>
      <c r="AJ66" s="855"/>
      <c r="AK66" s="725" t="s">
        <v>419</v>
      </c>
      <c r="AL66" s="730"/>
      <c r="AM66" s="730"/>
      <c r="AN66" s="730"/>
      <c r="AO66" s="731"/>
      <c r="AP66" s="725" t="s">
        <v>403</v>
      </c>
      <c r="AQ66" s="721"/>
      <c r="AR66" s="721"/>
      <c r="AS66" s="721"/>
      <c r="AT66" s="722"/>
      <c r="AU66" s="725" t="s">
        <v>420</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583</v>
      </c>
      <c r="C68" s="870"/>
      <c r="D68" s="870"/>
      <c r="E68" s="870"/>
      <c r="F68" s="870"/>
      <c r="G68" s="870"/>
      <c r="H68" s="870"/>
      <c r="I68" s="870"/>
      <c r="J68" s="870"/>
      <c r="K68" s="870"/>
      <c r="L68" s="870"/>
      <c r="M68" s="870"/>
      <c r="N68" s="870"/>
      <c r="O68" s="870"/>
      <c r="P68" s="871"/>
      <c r="Q68" s="872">
        <v>10010</v>
      </c>
      <c r="R68" s="866"/>
      <c r="S68" s="866"/>
      <c r="T68" s="866"/>
      <c r="U68" s="866"/>
      <c r="V68" s="866">
        <v>9204</v>
      </c>
      <c r="W68" s="866"/>
      <c r="X68" s="866"/>
      <c r="Y68" s="866"/>
      <c r="Z68" s="866"/>
      <c r="AA68" s="866">
        <v>805</v>
      </c>
      <c r="AB68" s="866"/>
      <c r="AC68" s="866"/>
      <c r="AD68" s="866"/>
      <c r="AE68" s="866"/>
      <c r="AF68" s="866">
        <v>5340</v>
      </c>
      <c r="AG68" s="866"/>
      <c r="AH68" s="866"/>
      <c r="AI68" s="866"/>
      <c r="AJ68" s="866"/>
      <c r="AK68" s="866" t="s">
        <v>522</v>
      </c>
      <c r="AL68" s="866"/>
      <c r="AM68" s="866"/>
      <c r="AN68" s="866"/>
      <c r="AO68" s="866"/>
      <c r="AP68" s="866">
        <v>8132</v>
      </c>
      <c r="AQ68" s="866"/>
      <c r="AR68" s="866"/>
      <c r="AS68" s="866"/>
      <c r="AT68" s="866"/>
      <c r="AU68" s="866">
        <v>1667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584</v>
      </c>
      <c r="C69" s="874"/>
      <c r="D69" s="874"/>
      <c r="E69" s="874"/>
      <c r="F69" s="874"/>
      <c r="G69" s="874"/>
      <c r="H69" s="874"/>
      <c r="I69" s="874"/>
      <c r="J69" s="874"/>
      <c r="K69" s="874"/>
      <c r="L69" s="874"/>
      <c r="M69" s="874"/>
      <c r="N69" s="874"/>
      <c r="O69" s="874"/>
      <c r="P69" s="875"/>
      <c r="Q69" s="876">
        <v>9647</v>
      </c>
      <c r="R69" s="830"/>
      <c r="S69" s="830"/>
      <c r="T69" s="830"/>
      <c r="U69" s="830"/>
      <c r="V69" s="830">
        <v>9534</v>
      </c>
      <c r="W69" s="830"/>
      <c r="X69" s="830"/>
      <c r="Y69" s="830"/>
      <c r="Z69" s="830"/>
      <c r="AA69" s="830">
        <v>113</v>
      </c>
      <c r="AB69" s="830"/>
      <c r="AC69" s="830"/>
      <c r="AD69" s="830"/>
      <c r="AE69" s="830"/>
      <c r="AF69" s="830">
        <v>113</v>
      </c>
      <c r="AG69" s="830"/>
      <c r="AH69" s="830"/>
      <c r="AI69" s="830"/>
      <c r="AJ69" s="830"/>
      <c r="AK69" s="830">
        <v>100</v>
      </c>
      <c r="AL69" s="830"/>
      <c r="AM69" s="830"/>
      <c r="AN69" s="830"/>
      <c r="AO69" s="830"/>
      <c r="AP69" s="830">
        <v>190</v>
      </c>
      <c r="AQ69" s="830"/>
      <c r="AR69" s="830"/>
      <c r="AS69" s="830"/>
      <c r="AT69" s="830"/>
      <c r="AU69" s="830">
        <v>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585</v>
      </c>
      <c r="C70" s="874"/>
      <c r="D70" s="874"/>
      <c r="E70" s="874"/>
      <c r="F70" s="874"/>
      <c r="G70" s="874"/>
      <c r="H70" s="874"/>
      <c r="I70" s="874"/>
      <c r="J70" s="874"/>
      <c r="K70" s="874"/>
      <c r="L70" s="874"/>
      <c r="M70" s="874"/>
      <c r="N70" s="874"/>
      <c r="O70" s="874"/>
      <c r="P70" s="875"/>
      <c r="Q70" s="876">
        <v>2166</v>
      </c>
      <c r="R70" s="830"/>
      <c r="S70" s="830"/>
      <c r="T70" s="830"/>
      <c r="U70" s="830"/>
      <c r="V70" s="830">
        <v>1989</v>
      </c>
      <c r="W70" s="830"/>
      <c r="X70" s="830"/>
      <c r="Y70" s="830"/>
      <c r="Z70" s="830"/>
      <c r="AA70" s="830">
        <v>177</v>
      </c>
      <c r="AB70" s="830"/>
      <c r="AC70" s="830"/>
      <c r="AD70" s="830"/>
      <c r="AE70" s="830"/>
      <c r="AF70" s="830">
        <v>177</v>
      </c>
      <c r="AG70" s="830"/>
      <c r="AH70" s="830"/>
      <c r="AI70" s="830"/>
      <c r="AJ70" s="830"/>
      <c r="AK70" s="830" t="s">
        <v>522</v>
      </c>
      <c r="AL70" s="830"/>
      <c r="AM70" s="830"/>
      <c r="AN70" s="830"/>
      <c r="AO70" s="830"/>
      <c r="AP70" s="830">
        <v>732</v>
      </c>
      <c r="AQ70" s="830"/>
      <c r="AR70" s="830"/>
      <c r="AS70" s="830"/>
      <c r="AT70" s="830"/>
      <c r="AU70" s="830">
        <v>151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586</v>
      </c>
      <c r="C71" s="874"/>
      <c r="D71" s="874"/>
      <c r="E71" s="874"/>
      <c r="F71" s="874"/>
      <c r="G71" s="874"/>
      <c r="H71" s="874"/>
      <c r="I71" s="874"/>
      <c r="J71" s="874"/>
      <c r="K71" s="874"/>
      <c r="L71" s="874"/>
      <c r="M71" s="874"/>
      <c r="N71" s="874"/>
      <c r="O71" s="874"/>
      <c r="P71" s="875"/>
      <c r="Q71" s="876">
        <v>465</v>
      </c>
      <c r="R71" s="830"/>
      <c r="S71" s="830"/>
      <c r="T71" s="830"/>
      <c r="U71" s="830"/>
      <c r="V71" s="830">
        <v>429</v>
      </c>
      <c r="W71" s="830"/>
      <c r="X71" s="830"/>
      <c r="Y71" s="830"/>
      <c r="Z71" s="830"/>
      <c r="AA71" s="830">
        <v>36</v>
      </c>
      <c r="AB71" s="830"/>
      <c r="AC71" s="830"/>
      <c r="AD71" s="830"/>
      <c r="AE71" s="830"/>
      <c r="AF71" s="830">
        <v>36</v>
      </c>
      <c r="AG71" s="830"/>
      <c r="AH71" s="830"/>
      <c r="AI71" s="830"/>
      <c r="AJ71" s="830"/>
      <c r="AK71" s="830" t="s">
        <v>522</v>
      </c>
      <c r="AL71" s="830"/>
      <c r="AM71" s="830"/>
      <c r="AN71" s="830"/>
      <c r="AO71" s="830"/>
      <c r="AP71" s="830" t="s">
        <v>522</v>
      </c>
      <c r="AQ71" s="830"/>
      <c r="AR71" s="830"/>
      <c r="AS71" s="830"/>
      <c r="AT71" s="830"/>
      <c r="AU71" s="830" t="s">
        <v>522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587</v>
      </c>
      <c r="C72" s="874"/>
      <c r="D72" s="874"/>
      <c r="E72" s="874"/>
      <c r="F72" s="874"/>
      <c r="G72" s="874"/>
      <c r="H72" s="874"/>
      <c r="I72" s="874"/>
      <c r="J72" s="874"/>
      <c r="K72" s="874"/>
      <c r="L72" s="874"/>
      <c r="M72" s="874"/>
      <c r="N72" s="874"/>
      <c r="O72" s="874"/>
      <c r="P72" s="875"/>
      <c r="Q72" s="876">
        <v>4818</v>
      </c>
      <c r="R72" s="830"/>
      <c r="S72" s="830"/>
      <c r="T72" s="830"/>
      <c r="U72" s="830"/>
      <c r="V72" s="830">
        <v>4560</v>
      </c>
      <c r="W72" s="830"/>
      <c r="X72" s="830"/>
      <c r="Y72" s="830"/>
      <c r="Z72" s="830"/>
      <c r="AA72" s="830">
        <v>258</v>
      </c>
      <c r="AB72" s="830"/>
      <c r="AC72" s="830"/>
      <c r="AD72" s="830"/>
      <c r="AE72" s="830"/>
      <c r="AF72" s="830">
        <v>258</v>
      </c>
      <c r="AG72" s="830"/>
      <c r="AH72" s="830"/>
      <c r="AI72" s="830"/>
      <c r="AJ72" s="830"/>
      <c r="AK72" s="830">
        <v>179</v>
      </c>
      <c r="AL72" s="830"/>
      <c r="AM72" s="830"/>
      <c r="AN72" s="830"/>
      <c r="AO72" s="830"/>
      <c r="AP72" s="830" t="s">
        <v>522</v>
      </c>
      <c r="AQ72" s="830"/>
      <c r="AR72" s="830"/>
      <c r="AS72" s="830"/>
      <c r="AT72" s="830"/>
      <c r="AU72" s="830" t="s">
        <v>522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588</v>
      </c>
      <c r="C73" s="874"/>
      <c r="D73" s="874"/>
      <c r="E73" s="874"/>
      <c r="F73" s="874"/>
      <c r="G73" s="874"/>
      <c r="H73" s="874"/>
      <c r="I73" s="874"/>
      <c r="J73" s="874"/>
      <c r="K73" s="874"/>
      <c r="L73" s="874"/>
      <c r="M73" s="874"/>
      <c r="N73" s="874"/>
      <c r="O73" s="874"/>
      <c r="P73" s="875"/>
      <c r="Q73" s="876">
        <v>4</v>
      </c>
      <c r="R73" s="830"/>
      <c r="S73" s="830"/>
      <c r="T73" s="830"/>
      <c r="U73" s="830"/>
      <c r="V73" s="830">
        <v>3</v>
      </c>
      <c r="W73" s="830"/>
      <c r="X73" s="830"/>
      <c r="Y73" s="830"/>
      <c r="Z73" s="830"/>
      <c r="AA73" s="830">
        <v>1</v>
      </c>
      <c r="AB73" s="830"/>
      <c r="AC73" s="830"/>
      <c r="AD73" s="830"/>
      <c r="AE73" s="830"/>
      <c r="AF73" s="830">
        <v>1</v>
      </c>
      <c r="AG73" s="830"/>
      <c r="AH73" s="830"/>
      <c r="AI73" s="830"/>
      <c r="AJ73" s="830"/>
      <c r="AK73" s="830" t="s">
        <v>522</v>
      </c>
      <c r="AL73" s="830"/>
      <c r="AM73" s="830"/>
      <c r="AN73" s="830"/>
      <c r="AO73" s="830"/>
      <c r="AP73" s="830" t="s">
        <v>522</v>
      </c>
      <c r="AQ73" s="830"/>
      <c r="AR73" s="830"/>
      <c r="AS73" s="830"/>
      <c r="AT73" s="830"/>
      <c r="AU73" s="830" t="s">
        <v>522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589</v>
      </c>
      <c r="C74" s="874"/>
      <c r="D74" s="874"/>
      <c r="E74" s="874"/>
      <c r="F74" s="874"/>
      <c r="G74" s="874"/>
      <c r="H74" s="874"/>
      <c r="I74" s="874"/>
      <c r="J74" s="874"/>
      <c r="K74" s="874"/>
      <c r="L74" s="874"/>
      <c r="M74" s="874"/>
      <c r="N74" s="874"/>
      <c r="O74" s="874"/>
      <c r="P74" s="875"/>
      <c r="Q74" s="876">
        <v>925</v>
      </c>
      <c r="R74" s="830"/>
      <c r="S74" s="830"/>
      <c r="T74" s="830"/>
      <c r="U74" s="830"/>
      <c r="V74" s="830">
        <v>905</v>
      </c>
      <c r="W74" s="830"/>
      <c r="X74" s="830"/>
      <c r="Y74" s="830"/>
      <c r="Z74" s="830"/>
      <c r="AA74" s="830">
        <v>20</v>
      </c>
      <c r="AB74" s="830"/>
      <c r="AC74" s="830"/>
      <c r="AD74" s="830"/>
      <c r="AE74" s="830"/>
      <c r="AF74" s="830">
        <v>20</v>
      </c>
      <c r="AG74" s="830"/>
      <c r="AH74" s="830"/>
      <c r="AI74" s="830"/>
      <c r="AJ74" s="830"/>
      <c r="AK74" s="830">
        <v>45</v>
      </c>
      <c r="AL74" s="830"/>
      <c r="AM74" s="830"/>
      <c r="AN74" s="830"/>
      <c r="AO74" s="830"/>
      <c r="AP74" s="830" t="s">
        <v>522</v>
      </c>
      <c r="AQ74" s="830"/>
      <c r="AR74" s="830"/>
      <c r="AS74" s="830"/>
      <c r="AT74" s="830"/>
      <c r="AU74" s="830" t="s">
        <v>522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590</v>
      </c>
      <c r="C75" s="874"/>
      <c r="D75" s="874"/>
      <c r="E75" s="874"/>
      <c r="F75" s="874"/>
      <c r="G75" s="874"/>
      <c r="H75" s="874"/>
      <c r="I75" s="874"/>
      <c r="J75" s="874"/>
      <c r="K75" s="874"/>
      <c r="L75" s="874"/>
      <c r="M75" s="874"/>
      <c r="N75" s="874"/>
      <c r="O75" s="874"/>
      <c r="P75" s="875"/>
      <c r="Q75" s="877">
        <v>267</v>
      </c>
      <c r="R75" s="878"/>
      <c r="S75" s="878"/>
      <c r="T75" s="878"/>
      <c r="U75" s="834"/>
      <c r="V75" s="879">
        <v>178</v>
      </c>
      <c r="W75" s="878"/>
      <c r="X75" s="878"/>
      <c r="Y75" s="878"/>
      <c r="Z75" s="834"/>
      <c r="AA75" s="879">
        <v>89</v>
      </c>
      <c r="AB75" s="878"/>
      <c r="AC75" s="878"/>
      <c r="AD75" s="878"/>
      <c r="AE75" s="834"/>
      <c r="AF75" s="879">
        <v>89</v>
      </c>
      <c r="AG75" s="878"/>
      <c r="AH75" s="878"/>
      <c r="AI75" s="878"/>
      <c r="AJ75" s="834"/>
      <c r="AK75" s="879">
        <v>13</v>
      </c>
      <c r="AL75" s="878"/>
      <c r="AM75" s="878"/>
      <c r="AN75" s="878"/>
      <c r="AO75" s="834"/>
      <c r="AP75" s="879" t="s">
        <v>522</v>
      </c>
      <c r="AQ75" s="878"/>
      <c r="AR75" s="878"/>
      <c r="AS75" s="878"/>
      <c r="AT75" s="834"/>
      <c r="AU75" s="879" t="s">
        <v>522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591</v>
      </c>
      <c r="C76" s="874"/>
      <c r="D76" s="874"/>
      <c r="E76" s="874"/>
      <c r="F76" s="874"/>
      <c r="G76" s="874"/>
      <c r="H76" s="874"/>
      <c r="I76" s="874"/>
      <c r="J76" s="874"/>
      <c r="K76" s="874"/>
      <c r="L76" s="874"/>
      <c r="M76" s="874"/>
      <c r="N76" s="874"/>
      <c r="O76" s="874"/>
      <c r="P76" s="875"/>
      <c r="Q76" s="877">
        <v>7352</v>
      </c>
      <c r="R76" s="878"/>
      <c r="S76" s="878"/>
      <c r="T76" s="878"/>
      <c r="U76" s="834"/>
      <c r="V76" s="879">
        <v>7276</v>
      </c>
      <c r="W76" s="878"/>
      <c r="X76" s="878"/>
      <c r="Y76" s="878"/>
      <c r="Z76" s="834"/>
      <c r="AA76" s="879">
        <v>76</v>
      </c>
      <c r="AB76" s="878"/>
      <c r="AC76" s="878"/>
      <c r="AD76" s="878"/>
      <c r="AE76" s="834"/>
      <c r="AF76" s="879">
        <v>76</v>
      </c>
      <c r="AG76" s="878"/>
      <c r="AH76" s="878"/>
      <c r="AI76" s="878"/>
      <c r="AJ76" s="834"/>
      <c r="AK76" s="879">
        <v>3086</v>
      </c>
      <c r="AL76" s="878"/>
      <c r="AM76" s="878"/>
      <c r="AN76" s="878"/>
      <c r="AO76" s="834"/>
      <c r="AP76" s="879" t="s">
        <v>522</v>
      </c>
      <c r="AQ76" s="878"/>
      <c r="AR76" s="878"/>
      <c r="AS76" s="878"/>
      <c r="AT76" s="834"/>
      <c r="AU76" s="879" t="s">
        <v>522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592</v>
      </c>
      <c r="C77" s="874"/>
      <c r="D77" s="874"/>
      <c r="E77" s="874"/>
      <c r="F77" s="874"/>
      <c r="G77" s="874"/>
      <c r="H77" s="874"/>
      <c r="I77" s="874"/>
      <c r="J77" s="874"/>
      <c r="K77" s="874"/>
      <c r="L77" s="874"/>
      <c r="M77" s="874"/>
      <c r="N77" s="874"/>
      <c r="O77" s="874"/>
      <c r="P77" s="875"/>
      <c r="Q77" s="877">
        <v>1524702</v>
      </c>
      <c r="R77" s="878"/>
      <c r="S77" s="878"/>
      <c r="T77" s="878"/>
      <c r="U77" s="834"/>
      <c r="V77" s="879">
        <v>1496148</v>
      </c>
      <c r="W77" s="878"/>
      <c r="X77" s="878"/>
      <c r="Y77" s="878"/>
      <c r="Z77" s="834"/>
      <c r="AA77" s="879">
        <v>28554</v>
      </c>
      <c r="AB77" s="878"/>
      <c r="AC77" s="878"/>
      <c r="AD77" s="878"/>
      <c r="AE77" s="834"/>
      <c r="AF77" s="879">
        <v>28554</v>
      </c>
      <c r="AG77" s="878"/>
      <c r="AH77" s="878"/>
      <c r="AI77" s="878"/>
      <c r="AJ77" s="834"/>
      <c r="AK77" s="879">
        <v>15234</v>
      </c>
      <c r="AL77" s="878"/>
      <c r="AM77" s="878"/>
      <c r="AN77" s="878"/>
      <c r="AO77" s="834"/>
      <c r="AP77" s="879" t="s">
        <v>522</v>
      </c>
      <c r="AQ77" s="878"/>
      <c r="AR77" s="878"/>
      <c r="AS77" s="878"/>
      <c r="AT77" s="834"/>
      <c r="AU77" s="879" t="s">
        <v>522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34669</v>
      </c>
      <c r="AG88" s="844"/>
      <c r="AH88" s="844"/>
      <c r="AI88" s="844"/>
      <c r="AJ88" s="844"/>
      <c r="AK88" s="841"/>
      <c r="AL88" s="841"/>
      <c r="AM88" s="841"/>
      <c r="AN88" s="841"/>
      <c r="AO88" s="841"/>
      <c r="AP88" s="844">
        <v>9060</v>
      </c>
      <c r="AQ88" s="844"/>
      <c r="AR88" s="844"/>
      <c r="AS88" s="844"/>
      <c r="AT88" s="844"/>
      <c r="AU88" s="844">
        <v>1821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582</v>
      </c>
      <c r="CX102" s="852"/>
      <c r="CY102" s="852"/>
      <c r="CZ102" s="852"/>
      <c r="DA102" s="891"/>
      <c r="DB102" s="890">
        <v>920</v>
      </c>
      <c r="DC102" s="852"/>
      <c r="DD102" s="852"/>
      <c r="DE102" s="852"/>
      <c r="DF102" s="891"/>
      <c r="DG102" s="890" t="s">
        <v>522</v>
      </c>
      <c r="DH102" s="852"/>
      <c r="DI102" s="852"/>
      <c r="DJ102" s="852"/>
      <c r="DK102" s="891"/>
      <c r="DL102" s="890" t="s">
        <v>522</v>
      </c>
      <c r="DM102" s="852"/>
      <c r="DN102" s="852"/>
      <c r="DO102" s="852"/>
      <c r="DP102" s="891"/>
      <c r="DQ102" s="890" t="s">
        <v>522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311</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311</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311</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731645</v>
      </c>
      <c r="AB110" s="900"/>
      <c r="AC110" s="900"/>
      <c r="AD110" s="900"/>
      <c r="AE110" s="901"/>
      <c r="AF110" s="902">
        <v>752488</v>
      </c>
      <c r="AG110" s="900"/>
      <c r="AH110" s="900"/>
      <c r="AI110" s="900"/>
      <c r="AJ110" s="901"/>
      <c r="AK110" s="902">
        <v>723982</v>
      </c>
      <c r="AL110" s="900"/>
      <c r="AM110" s="900"/>
      <c r="AN110" s="900"/>
      <c r="AO110" s="901"/>
      <c r="AP110" s="903">
        <v>6.6</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7074535</v>
      </c>
      <c r="BR110" s="931"/>
      <c r="BS110" s="931"/>
      <c r="BT110" s="931"/>
      <c r="BU110" s="931"/>
      <c r="BV110" s="931">
        <v>6598451</v>
      </c>
      <c r="BW110" s="931"/>
      <c r="BX110" s="931"/>
      <c r="BY110" s="931"/>
      <c r="BZ110" s="931"/>
      <c r="CA110" s="931">
        <v>6074318</v>
      </c>
      <c r="CB110" s="931"/>
      <c r="CC110" s="931"/>
      <c r="CD110" s="931"/>
      <c r="CE110" s="931"/>
      <c r="CF110" s="944">
        <v>55</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413</v>
      </c>
      <c r="DM110" s="931"/>
      <c r="DN110" s="931"/>
      <c r="DO110" s="931"/>
      <c r="DP110" s="931"/>
      <c r="DQ110" s="931" t="s">
        <v>439</v>
      </c>
      <c r="DR110" s="931"/>
      <c r="DS110" s="931"/>
      <c r="DT110" s="931"/>
      <c r="DU110" s="931"/>
      <c r="DV110" s="932" t="s">
        <v>413</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442</v>
      </c>
      <c r="AG111" s="938"/>
      <c r="AH111" s="938"/>
      <c r="AI111" s="938"/>
      <c r="AJ111" s="939"/>
      <c r="AK111" s="940" t="s">
        <v>443</v>
      </c>
      <c r="AL111" s="938"/>
      <c r="AM111" s="938"/>
      <c r="AN111" s="938"/>
      <c r="AO111" s="939"/>
      <c r="AP111" s="941" t="s">
        <v>413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981180</v>
      </c>
      <c r="BR111" s="926"/>
      <c r="BS111" s="926"/>
      <c r="BT111" s="926"/>
      <c r="BU111" s="926"/>
      <c r="BV111" s="926">
        <v>998895</v>
      </c>
      <c r="BW111" s="926"/>
      <c r="BX111" s="926"/>
      <c r="BY111" s="926"/>
      <c r="BZ111" s="926"/>
      <c r="CA111" s="926">
        <v>961152</v>
      </c>
      <c r="CB111" s="926"/>
      <c r="CC111" s="926"/>
      <c r="CD111" s="926"/>
      <c r="CE111" s="926"/>
      <c r="CF111" s="920">
        <v>8.6999999999999993</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441</v>
      </c>
      <c r="DM111" s="926"/>
      <c r="DN111" s="926"/>
      <c r="DO111" s="926"/>
      <c r="DP111" s="926"/>
      <c r="DQ111" s="926" t="s">
        <v>438</v>
      </c>
      <c r="DR111" s="926"/>
      <c r="DS111" s="926"/>
      <c r="DT111" s="926"/>
      <c r="DU111" s="926"/>
      <c r="DV111" s="927" t="s">
        <v>442</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446</v>
      </c>
      <c r="AB112" s="959"/>
      <c r="AC112" s="959"/>
      <c r="AD112" s="959"/>
      <c r="AE112" s="960"/>
      <c r="AF112" s="961" t="s">
        <v>446</v>
      </c>
      <c r="AG112" s="959"/>
      <c r="AH112" s="959"/>
      <c r="AI112" s="959"/>
      <c r="AJ112" s="960"/>
      <c r="AK112" s="961" t="s">
        <v>130</v>
      </c>
      <c r="AL112" s="959"/>
      <c r="AM112" s="959"/>
      <c r="AN112" s="959"/>
      <c r="AO112" s="960"/>
      <c r="AP112" s="962" t="s">
        <v>441</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1376673</v>
      </c>
      <c r="BR112" s="926"/>
      <c r="BS112" s="926"/>
      <c r="BT112" s="926"/>
      <c r="BU112" s="926"/>
      <c r="BV112" s="926">
        <v>1108451</v>
      </c>
      <c r="BW112" s="926"/>
      <c r="BX112" s="926"/>
      <c r="BY112" s="926"/>
      <c r="BZ112" s="926"/>
      <c r="CA112" s="926">
        <v>1613791</v>
      </c>
      <c r="CB112" s="926"/>
      <c r="CC112" s="926"/>
      <c r="CD112" s="926"/>
      <c r="CE112" s="926"/>
      <c r="CF112" s="920">
        <v>14.6</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446</v>
      </c>
      <c r="DH112" s="926"/>
      <c r="DI112" s="926"/>
      <c r="DJ112" s="926"/>
      <c r="DK112" s="926"/>
      <c r="DL112" s="926" t="s">
        <v>451</v>
      </c>
      <c r="DM112" s="926"/>
      <c r="DN112" s="926"/>
      <c r="DO112" s="926"/>
      <c r="DP112" s="926"/>
      <c r="DQ112" s="926" t="s">
        <v>130</v>
      </c>
      <c r="DR112" s="926"/>
      <c r="DS112" s="926"/>
      <c r="DT112" s="926"/>
      <c r="DU112" s="926"/>
      <c r="DV112" s="927" t="s">
        <v>413</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196225</v>
      </c>
      <c r="AB113" s="938"/>
      <c r="AC113" s="938"/>
      <c r="AD113" s="938"/>
      <c r="AE113" s="939"/>
      <c r="AF113" s="940">
        <v>198718</v>
      </c>
      <c r="AG113" s="938"/>
      <c r="AH113" s="938"/>
      <c r="AI113" s="938"/>
      <c r="AJ113" s="939"/>
      <c r="AK113" s="940">
        <v>195330</v>
      </c>
      <c r="AL113" s="938"/>
      <c r="AM113" s="938"/>
      <c r="AN113" s="938"/>
      <c r="AO113" s="939"/>
      <c r="AP113" s="941">
        <v>1.8</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1854660</v>
      </c>
      <c r="BR113" s="926"/>
      <c r="BS113" s="926"/>
      <c r="BT113" s="926"/>
      <c r="BU113" s="926"/>
      <c r="BV113" s="926">
        <v>1697654</v>
      </c>
      <c r="BW113" s="926"/>
      <c r="BX113" s="926"/>
      <c r="BY113" s="926"/>
      <c r="BZ113" s="926"/>
      <c r="CA113" s="926">
        <v>1820609</v>
      </c>
      <c r="CB113" s="926"/>
      <c r="CC113" s="926"/>
      <c r="CD113" s="926"/>
      <c r="CE113" s="926"/>
      <c r="CF113" s="920">
        <v>16.5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413</v>
      </c>
      <c r="DH113" s="959"/>
      <c r="DI113" s="959"/>
      <c r="DJ113" s="959"/>
      <c r="DK113" s="960"/>
      <c r="DL113" s="961" t="s">
        <v>446</v>
      </c>
      <c r="DM113" s="959"/>
      <c r="DN113" s="959"/>
      <c r="DO113" s="959"/>
      <c r="DP113" s="960"/>
      <c r="DQ113" s="961" t="s">
        <v>446</v>
      </c>
      <c r="DR113" s="959"/>
      <c r="DS113" s="959"/>
      <c r="DT113" s="959"/>
      <c r="DU113" s="960"/>
      <c r="DV113" s="962" t="s">
        <v>130</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253470</v>
      </c>
      <c r="AB114" s="959"/>
      <c r="AC114" s="959"/>
      <c r="AD114" s="959"/>
      <c r="AE114" s="960"/>
      <c r="AF114" s="961">
        <v>225248</v>
      </c>
      <c r="AG114" s="959"/>
      <c r="AH114" s="959"/>
      <c r="AI114" s="959"/>
      <c r="AJ114" s="960"/>
      <c r="AK114" s="961">
        <v>225395</v>
      </c>
      <c r="AL114" s="959"/>
      <c r="AM114" s="959"/>
      <c r="AN114" s="959"/>
      <c r="AO114" s="960"/>
      <c r="AP114" s="962">
        <v>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3170147</v>
      </c>
      <c r="BR114" s="926"/>
      <c r="BS114" s="926"/>
      <c r="BT114" s="926"/>
      <c r="BU114" s="926"/>
      <c r="BV114" s="926">
        <v>3153853</v>
      </c>
      <c r="BW114" s="926"/>
      <c r="BX114" s="926"/>
      <c r="BY114" s="926"/>
      <c r="BZ114" s="926"/>
      <c r="CA114" s="926">
        <v>3098671</v>
      </c>
      <c r="CB114" s="926"/>
      <c r="CC114" s="926"/>
      <c r="CD114" s="926"/>
      <c r="CE114" s="926"/>
      <c r="CF114" s="920">
        <v>28.1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413</v>
      </c>
      <c r="DM114" s="959"/>
      <c r="DN114" s="959"/>
      <c r="DO114" s="959"/>
      <c r="DP114" s="960"/>
      <c r="DQ114" s="961" t="s">
        <v>438</v>
      </c>
      <c r="DR114" s="959"/>
      <c r="DS114" s="959"/>
      <c r="DT114" s="959"/>
      <c r="DU114" s="960"/>
      <c r="DV114" s="962" t="s">
        <v>413</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12114</v>
      </c>
      <c r="AB115" s="938"/>
      <c r="AC115" s="938"/>
      <c r="AD115" s="938"/>
      <c r="AE115" s="939"/>
      <c r="AF115" s="940">
        <v>12114</v>
      </c>
      <c r="AG115" s="938"/>
      <c r="AH115" s="938"/>
      <c r="AI115" s="938"/>
      <c r="AJ115" s="939"/>
      <c r="AK115" s="940">
        <v>18642</v>
      </c>
      <c r="AL115" s="938"/>
      <c r="AM115" s="938"/>
      <c r="AN115" s="938"/>
      <c r="AO115" s="939"/>
      <c r="AP115" s="941">
        <v>0.2</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413</v>
      </c>
      <c r="BW115" s="926"/>
      <c r="BX115" s="926"/>
      <c r="BY115" s="926"/>
      <c r="BZ115" s="926"/>
      <c r="CA115" s="926" t="s">
        <v>130</v>
      </c>
      <c r="CB115" s="926"/>
      <c r="CC115" s="926"/>
      <c r="CD115" s="926"/>
      <c r="CE115" s="926"/>
      <c r="CF115" s="920" t="s">
        <v>451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940124</v>
      </c>
      <c r="DH115" s="959"/>
      <c r="DI115" s="959"/>
      <c r="DJ115" s="959"/>
      <c r="DK115" s="960"/>
      <c r="DL115" s="961">
        <v>969953</v>
      </c>
      <c r="DM115" s="959"/>
      <c r="DN115" s="959"/>
      <c r="DO115" s="959"/>
      <c r="DP115" s="960"/>
      <c r="DQ115" s="961">
        <v>944324</v>
      </c>
      <c r="DR115" s="959"/>
      <c r="DS115" s="959"/>
      <c r="DT115" s="959"/>
      <c r="DU115" s="960"/>
      <c r="DV115" s="962">
        <v>8.6</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451</v>
      </c>
      <c r="AB116" s="959"/>
      <c r="AC116" s="959"/>
      <c r="AD116" s="959"/>
      <c r="AE116" s="960"/>
      <c r="AF116" s="961" t="s">
        <v>451</v>
      </c>
      <c r="AG116" s="959"/>
      <c r="AH116" s="959"/>
      <c r="AI116" s="959"/>
      <c r="AJ116" s="960"/>
      <c r="AK116" s="961" t="s">
        <v>130</v>
      </c>
      <c r="AL116" s="959"/>
      <c r="AM116" s="959"/>
      <c r="AN116" s="959"/>
      <c r="AO116" s="960"/>
      <c r="AP116" s="962" t="s">
        <v>413</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130</v>
      </c>
      <c r="BW116" s="926"/>
      <c r="BX116" s="926"/>
      <c r="BY116" s="926"/>
      <c r="BZ116" s="926"/>
      <c r="CA116" s="926" t="s">
        <v>413</v>
      </c>
      <c r="CB116" s="926"/>
      <c r="CC116" s="926"/>
      <c r="CD116" s="926"/>
      <c r="CE116" s="926"/>
      <c r="CF116" s="920" t="s">
        <v>130</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41056</v>
      </c>
      <c r="DH116" s="959"/>
      <c r="DI116" s="959"/>
      <c r="DJ116" s="959"/>
      <c r="DK116" s="960"/>
      <c r="DL116" s="961">
        <v>28942</v>
      </c>
      <c r="DM116" s="959"/>
      <c r="DN116" s="959"/>
      <c r="DO116" s="959"/>
      <c r="DP116" s="960"/>
      <c r="DQ116" s="961">
        <v>16828</v>
      </c>
      <c r="DR116" s="959"/>
      <c r="DS116" s="959"/>
      <c r="DT116" s="959"/>
      <c r="DU116" s="960"/>
      <c r="DV116" s="962">
        <v>0.2</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1193454</v>
      </c>
      <c r="AB117" s="979"/>
      <c r="AC117" s="979"/>
      <c r="AD117" s="979"/>
      <c r="AE117" s="980"/>
      <c r="AF117" s="981">
        <v>1188568</v>
      </c>
      <c r="AG117" s="979"/>
      <c r="AH117" s="979"/>
      <c r="AI117" s="979"/>
      <c r="AJ117" s="980"/>
      <c r="AK117" s="981">
        <v>1163349</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439</v>
      </c>
      <c r="BW117" s="926"/>
      <c r="BX117" s="926"/>
      <c r="BY117" s="926"/>
      <c r="BZ117" s="926"/>
      <c r="CA117" s="926" t="s">
        <v>413</v>
      </c>
      <c r="CB117" s="926"/>
      <c r="CC117" s="926"/>
      <c r="CD117" s="926"/>
      <c r="CE117" s="926"/>
      <c r="CF117" s="920" t="s">
        <v>275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413</v>
      </c>
      <c r="DH117" s="959"/>
      <c r="DI117" s="959"/>
      <c r="DJ117" s="959"/>
      <c r="DK117" s="960"/>
      <c r="DL117" s="961" t="s">
        <v>413</v>
      </c>
      <c r="DM117" s="959"/>
      <c r="DN117" s="959"/>
      <c r="DO117" s="959"/>
      <c r="DP117" s="960"/>
      <c r="DQ117" s="961" t="s">
        <v>439</v>
      </c>
      <c r="DR117" s="959"/>
      <c r="DS117" s="959"/>
      <c r="DT117" s="959"/>
      <c r="DU117" s="960"/>
      <c r="DV117" s="962" t="s">
        <v>130</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311</v>
      </c>
      <c r="AL118" s="893"/>
      <c r="AM118" s="893"/>
      <c r="AN118" s="893"/>
      <c r="AO118" s="894"/>
      <c r="AP118" s="970" t="s">
        <v>432</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413</v>
      </c>
      <c r="BW118" s="1000"/>
      <c r="BX118" s="1000"/>
      <c r="BY118" s="1000"/>
      <c r="BZ118" s="1000"/>
      <c r="CA118" s="1000" t="s">
        <v>443</v>
      </c>
      <c r="CB118" s="1000"/>
      <c r="CC118" s="1000"/>
      <c r="CD118" s="1000"/>
      <c r="CE118" s="1000"/>
      <c r="CF118" s="920" t="s">
        <v>413</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130</v>
      </c>
      <c r="DM118" s="959"/>
      <c r="DN118" s="959"/>
      <c r="DO118" s="959"/>
      <c r="DP118" s="960"/>
      <c r="DQ118" s="961" t="s">
        <v>439</v>
      </c>
      <c r="DR118" s="959"/>
      <c r="DS118" s="959"/>
      <c r="DT118" s="959"/>
      <c r="DU118" s="960"/>
      <c r="DV118" s="962" t="s">
        <v>439</v>
      </c>
      <c r="DW118" s="963"/>
      <c r="DX118" s="963"/>
      <c r="DY118" s="963"/>
      <c r="DZ118" s="964"/>
    </row>
    <row r="119" spans="1:130" s="230" customFormat="1" ht="26.25" customHeight="1" x14ac:dyDescent="0.15">
      <c r="A119" s="1062"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413</v>
      </c>
      <c r="AB119" s="900"/>
      <c r="AC119" s="900"/>
      <c r="AD119" s="900"/>
      <c r="AE119" s="901"/>
      <c r="AF119" s="902" t="s">
        <v>413</v>
      </c>
      <c r="AG119" s="900"/>
      <c r="AH119" s="900"/>
      <c r="AI119" s="900"/>
      <c r="AJ119" s="901"/>
      <c r="AK119" s="902" t="s">
        <v>275</v>
      </c>
      <c r="AL119" s="900"/>
      <c r="AM119" s="900"/>
      <c r="AN119" s="900"/>
      <c r="AO119" s="901"/>
      <c r="AP119" s="903" t="s">
        <v>439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469</v>
      </c>
      <c r="BP119" s="1005"/>
      <c r="BQ119" s="999">
        <v>14457195</v>
      </c>
      <c r="BR119" s="1000"/>
      <c r="BS119" s="1000"/>
      <c r="BT119" s="1000"/>
      <c r="BU119" s="1000"/>
      <c r="BV119" s="1000">
        <v>13557304</v>
      </c>
      <c r="BW119" s="1000"/>
      <c r="BX119" s="1000"/>
      <c r="BY119" s="1000"/>
      <c r="BZ119" s="1000"/>
      <c r="CA119" s="1000">
        <v>13568541</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413</v>
      </c>
      <c r="DH119" s="986"/>
      <c r="DI119" s="986"/>
      <c r="DJ119" s="986"/>
      <c r="DK119" s="987"/>
      <c r="DL119" s="985" t="s">
        <v>130</v>
      </c>
      <c r="DM119" s="986"/>
      <c r="DN119" s="986"/>
      <c r="DO119" s="986"/>
      <c r="DP119" s="987"/>
      <c r="DQ119" s="985" t="s">
        <v>443</v>
      </c>
      <c r="DR119" s="986"/>
      <c r="DS119" s="986"/>
      <c r="DT119" s="986"/>
      <c r="DU119" s="987"/>
      <c r="DV119" s="988" t="s">
        <v>413</v>
      </c>
      <c r="DW119" s="989"/>
      <c r="DX119" s="989"/>
      <c r="DY119" s="989"/>
      <c r="DZ119" s="990"/>
    </row>
    <row r="120" spans="1:130" s="230" customFormat="1" ht="26.25" customHeight="1" x14ac:dyDescent="0.15">
      <c r="A120" s="1063"/>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7696960</v>
      </c>
      <c r="BR120" s="931"/>
      <c r="BS120" s="931"/>
      <c r="BT120" s="931"/>
      <c r="BU120" s="931"/>
      <c r="BV120" s="931">
        <v>8574409</v>
      </c>
      <c r="BW120" s="931"/>
      <c r="BX120" s="931"/>
      <c r="BY120" s="931"/>
      <c r="BZ120" s="931"/>
      <c r="CA120" s="931">
        <v>9626501</v>
      </c>
      <c r="CB120" s="931"/>
      <c r="CC120" s="931"/>
      <c r="CD120" s="931"/>
      <c r="CE120" s="931"/>
      <c r="CF120" s="944">
        <v>87.2</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1376673</v>
      </c>
      <c r="DH120" s="931"/>
      <c r="DI120" s="931"/>
      <c r="DJ120" s="931"/>
      <c r="DK120" s="931"/>
      <c r="DL120" s="931">
        <v>1108451</v>
      </c>
      <c r="DM120" s="931"/>
      <c r="DN120" s="931"/>
      <c r="DO120" s="931"/>
      <c r="DP120" s="931"/>
      <c r="DQ120" s="931">
        <v>1613791</v>
      </c>
      <c r="DR120" s="931"/>
      <c r="DS120" s="931"/>
      <c r="DT120" s="931"/>
      <c r="DU120" s="931"/>
      <c r="DV120" s="932">
        <v>14.6</v>
      </c>
      <c r="DW120" s="932"/>
      <c r="DX120" s="932"/>
      <c r="DY120" s="932"/>
      <c r="DZ120" s="933"/>
    </row>
    <row r="121" spans="1:130" s="230" customFormat="1" ht="26.25" customHeight="1" x14ac:dyDescent="0.15">
      <c r="A121" s="1063"/>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439</v>
      </c>
      <c r="AG121" s="959"/>
      <c r="AH121" s="959"/>
      <c r="AI121" s="959"/>
      <c r="AJ121" s="960"/>
      <c r="AK121" s="961" t="s">
        <v>130</v>
      </c>
      <c r="AL121" s="959"/>
      <c r="AM121" s="959"/>
      <c r="AN121" s="959"/>
      <c r="AO121" s="960"/>
      <c r="AP121" s="962" t="s">
        <v>439</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2008073</v>
      </c>
      <c r="BR121" s="926"/>
      <c r="BS121" s="926"/>
      <c r="BT121" s="926"/>
      <c r="BU121" s="926"/>
      <c r="BV121" s="926">
        <v>1779451</v>
      </c>
      <c r="BW121" s="926"/>
      <c r="BX121" s="926"/>
      <c r="BY121" s="926"/>
      <c r="BZ121" s="926"/>
      <c r="CA121" s="926">
        <v>2320755</v>
      </c>
      <c r="CB121" s="926"/>
      <c r="CC121" s="926"/>
      <c r="CD121" s="926"/>
      <c r="CE121" s="926"/>
      <c r="CF121" s="920">
        <v>21</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478</v>
      </c>
      <c r="DM121" s="926"/>
      <c r="DN121" s="926"/>
      <c r="DO121" s="926"/>
      <c r="DP121" s="926"/>
      <c r="DQ121" s="926" t="s">
        <v>443</v>
      </c>
      <c r="DR121" s="926"/>
      <c r="DS121" s="926"/>
      <c r="DT121" s="926"/>
      <c r="DU121" s="926"/>
      <c r="DV121" s="927" t="s">
        <v>438</v>
      </c>
      <c r="DW121" s="927"/>
      <c r="DX121" s="927"/>
      <c r="DY121" s="927"/>
      <c r="DZ121" s="928"/>
    </row>
    <row r="122" spans="1:130" s="230" customFormat="1" ht="26.25" customHeight="1" x14ac:dyDescent="0.15">
      <c r="A122" s="1063"/>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413</v>
      </c>
      <c r="AG122" s="959"/>
      <c r="AH122" s="959"/>
      <c r="AI122" s="959"/>
      <c r="AJ122" s="960"/>
      <c r="AK122" s="961" t="s">
        <v>439</v>
      </c>
      <c r="AL122" s="959"/>
      <c r="AM122" s="959"/>
      <c r="AN122" s="959"/>
      <c r="AO122" s="960"/>
      <c r="AP122" s="962" t="s">
        <v>130</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13063570</v>
      </c>
      <c r="BR122" s="1000"/>
      <c r="BS122" s="1000"/>
      <c r="BT122" s="1000"/>
      <c r="BU122" s="1000"/>
      <c r="BV122" s="1000">
        <v>12836204</v>
      </c>
      <c r="BW122" s="1000"/>
      <c r="BX122" s="1000"/>
      <c r="BY122" s="1000"/>
      <c r="BZ122" s="1000"/>
      <c r="CA122" s="1000">
        <v>12186852</v>
      </c>
      <c r="CB122" s="1000"/>
      <c r="CC122" s="1000"/>
      <c r="CD122" s="1000"/>
      <c r="CE122" s="1000"/>
      <c r="CF122" s="1017">
        <v>110.4</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439</v>
      </c>
      <c r="DH122" s="926"/>
      <c r="DI122" s="926"/>
      <c r="DJ122" s="926"/>
      <c r="DK122" s="926"/>
      <c r="DL122" s="926" t="s">
        <v>446</v>
      </c>
      <c r="DM122" s="926"/>
      <c r="DN122" s="926"/>
      <c r="DO122" s="926"/>
      <c r="DP122" s="926"/>
      <c r="DQ122" s="926" t="s">
        <v>130</v>
      </c>
      <c r="DR122" s="926"/>
      <c r="DS122" s="926"/>
      <c r="DT122" s="926"/>
      <c r="DU122" s="926"/>
      <c r="DV122" s="927" t="s">
        <v>443</v>
      </c>
      <c r="DW122" s="927"/>
      <c r="DX122" s="927"/>
      <c r="DY122" s="927"/>
      <c r="DZ122" s="928"/>
    </row>
    <row r="123" spans="1:130" s="230" customFormat="1" ht="26.25" customHeight="1" x14ac:dyDescent="0.15">
      <c r="A123" s="1063"/>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12114</v>
      </c>
      <c r="AB123" s="959"/>
      <c r="AC123" s="959"/>
      <c r="AD123" s="959"/>
      <c r="AE123" s="960"/>
      <c r="AF123" s="961">
        <v>12114</v>
      </c>
      <c r="AG123" s="959"/>
      <c r="AH123" s="959"/>
      <c r="AI123" s="959"/>
      <c r="AJ123" s="960"/>
      <c r="AK123" s="961">
        <v>12114</v>
      </c>
      <c r="AL123" s="959"/>
      <c r="AM123" s="959"/>
      <c r="AN123" s="959"/>
      <c r="AO123" s="960"/>
      <c r="AP123" s="962">
        <v>0.1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481</v>
      </c>
      <c r="BP123" s="1005"/>
      <c r="BQ123" s="1035">
        <v>22768603</v>
      </c>
      <c r="BR123" s="1036"/>
      <c r="BS123" s="1036"/>
      <c r="BT123" s="1036"/>
      <c r="BU123" s="1036"/>
      <c r="BV123" s="1036">
        <v>23190064</v>
      </c>
      <c r="BW123" s="1036"/>
      <c r="BX123" s="1036"/>
      <c r="BY123" s="1036"/>
      <c r="BZ123" s="1036"/>
      <c r="CA123" s="1036">
        <v>24134108</v>
      </c>
      <c r="CB123" s="1036"/>
      <c r="CC123" s="1036"/>
      <c r="CD123" s="1036"/>
      <c r="CE123" s="1036"/>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438</v>
      </c>
      <c r="DR123" s="959"/>
      <c r="DS123" s="959"/>
      <c r="DT123" s="959"/>
      <c r="DU123" s="960"/>
      <c r="DV123" s="962" t="s">
        <v>130</v>
      </c>
      <c r="DW123" s="963"/>
      <c r="DX123" s="963"/>
      <c r="DY123" s="963"/>
      <c r="DZ123" s="964"/>
    </row>
    <row r="124" spans="1:130" s="230" customFormat="1" ht="26.25" customHeight="1" thickBot="1" x14ac:dyDescent="0.2">
      <c r="A124" s="1063"/>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439</v>
      </c>
      <c r="AB124" s="959"/>
      <c r="AC124" s="959"/>
      <c r="AD124" s="959"/>
      <c r="AE124" s="960"/>
      <c r="AF124" s="961" t="s">
        <v>443</v>
      </c>
      <c r="AG124" s="959"/>
      <c r="AH124" s="959"/>
      <c r="AI124" s="959"/>
      <c r="AJ124" s="960"/>
      <c r="AK124" s="961" t="s">
        <v>130</v>
      </c>
      <c r="AL124" s="959"/>
      <c r="AM124" s="959"/>
      <c r="AN124" s="959"/>
      <c r="AO124" s="960"/>
      <c r="AP124" s="962" t="s">
        <v>130</v>
      </c>
      <c r="AQ124" s="963"/>
      <c r="AR124" s="963"/>
      <c r="AS124" s="963"/>
      <c r="AT124" s="964"/>
      <c r="AU124" s="1031" t="s">
        <v>483</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484</v>
      </c>
      <c r="BR124" s="1027"/>
      <c r="BS124" s="1027"/>
      <c r="BT124" s="1027"/>
      <c r="BU124" s="1027"/>
      <c r="BV124" s="1027" t="s">
        <v>443</v>
      </c>
      <c r="BW124" s="1027"/>
      <c r="BX124" s="1027"/>
      <c r="BY124" s="1027"/>
      <c r="BZ124" s="1027"/>
      <c r="CA124" s="1027" t="s">
        <v>275</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413</v>
      </c>
      <c r="DH124" s="986"/>
      <c r="DI124" s="986"/>
      <c r="DJ124" s="986"/>
      <c r="DK124" s="987"/>
      <c r="DL124" s="985" t="s">
        <v>438</v>
      </c>
      <c r="DM124" s="986"/>
      <c r="DN124" s="986"/>
      <c r="DO124" s="986"/>
      <c r="DP124" s="987"/>
      <c r="DQ124" s="985" t="s">
        <v>413</v>
      </c>
      <c r="DR124" s="986"/>
      <c r="DS124" s="986"/>
      <c r="DT124" s="986"/>
      <c r="DU124" s="987"/>
      <c r="DV124" s="988" t="s">
        <v>413</v>
      </c>
      <c r="DW124" s="989"/>
      <c r="DX124" s="989"/>
      <c r="DY124" s="989"/>
      <c r="DZ124" s="990"/>
    </row>
    <row r="125" spans="1:130" s="230" customFormat="1" ht="26.25" customHeight="1" x14ac:dyDescent="0.15">
      <c r="A125" s="1063"/>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413</v>
      </c>
      <c r="AB125" s="959"/>
      <c r="AC125" s="959"/>
      <c r="AD125" s="959"/>
      <c r="AE125" s="960"/>
      <c r="AF125" s="961" t="s">
        <v>275</v>
      </c>
      <c r="AG125" s="959"/>
      <c r="AH125" s="959"/>
      <c r="AI125" s="959"/>
      <c r="AJ125" s="960"/>
      <c r="AK125" s="961" t="s">
        <v>413</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413</v>
      </c>
      <c r="DH125" s="931"/>
      <c r="DI125" s="931"/>
      <c r="DJ125" s="931"/>
      <c r="DK125" s="931"/>
      <c r="DL125" s="931" t="s">
        <v>438</v>
      </c>
      <c r="DM125" s="931"/>
      <c r="DN125" s="931"/>
      <c r="DO125" s="931"/>
      <c r="DP125" s="931"/>
      <c r="DQ125" s="931" t="s">
        <v>130</v>
      </c>
      <c r="DR125" s="931"/>
      <c r="DS125" s="931"/>
      <c r="DT125" s="931"/>
      <c r="DU125" s="931"/>
      <c r="DV125" s="932" t="s">
        <v>413</v>
      </c>
      <c r="DW125" s="932"/>
      <c r="DX125" s="932"/>
      <c r="DY125" s="932"/>
      <c r="DZ125" s="933"/>
    </row>
    <row r="126" spans="1:130" s="230" customFormat="1" ht="26.25" customHeight="1" thickBot="1" x14ac:dyDescent="0.2">
      <c r="A126" s="1063"/>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413</v>
      </c>
      <c r="AB126" s="959"/>
      <c r="AC126" s="959"/>
      <c r="AD126" s="959"/>
      <c r="AE126" s="960"/>
      <c r="AF126" s="961" t="s">
        <v>413</v>
      </c>
      <c r="AG126" s="959"/>
      <c r="AH126" s="959"/>
      <c r="AI126" s="959"/>
      <c r="AJ126" s="960"/>
      <c r="AK126" s="961">
        <v>6528</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413</v>
      </c>
      <c r="DH126" s="926"/>
      <c r="DI126" s="926"/>
      <c r="DJ126" s="926"/>
      <c r="DK126" s="926"/>
      <c r="DL126" s="926" t="s">
        <v>413</v>
      </c>
      <c r="DM126" s="926"/>
      <c r="DN126" s="926"/>
      <c r="DO126" s="926"/>
      <c r="DP126" s="926"/>
      <c r="DQ126" s="926" t="s">
        <v>438</v>
      </c>
      <c r="DR126" s="926"/>
      <c r="DS126" s="926"/>
      <c r="DT126" s="926"/>
      <c r="DU126" s="926"/>
      <c r="DV126" s="927" t="s">
        <v>413</v>
      </c>
      <c r="DW126" s="927"/>
      <c r="DX126" s="927"/>
      <c r="DY126" s="927"/>
      <c r="DZ126" s="928"/>
    </row>
    <row r="127" spans="1:130" s="230" customFormat="1" ht="26.25" customHeight="1" x14ac:dyDescent="0.15">
      <c r="A127" s="1064"/>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413</v>
      </c>
      <c r="AB127" s="959"/>
      <c r="AC127" s="959"/>
      <c r="AD127" s="959"/>
      <c r="AE127" s="960"/>
      <c r="AF127" s="961" t="s">
        <v>413</v>
      </c>
      <c r="AG127" s="959"/>
      <c r="AH127" s="959"/>
      <c r="AI127" s="959"/>
      <c r="AJ127" s="960"/>
      <c r="AK127" s="961" t="s">
        <v>438</v>
      </c>
      <c r="AL127" s="959"/>
      <c r="AM127" s="959"/>
      <c r="AN127" s="959"/>
      <c r="AO127" s="960"/>
      <c r="AP127" s="962" t="s">
        <v>413</v>
      </c>
      <c r="AQ127" s="963"/>
      <c r="AR127" s="963"/>
      <c r="AS127" s="963"/>
      <c r="AT127" s="964"/>
      <c r="AU127" s="232"/>
      <c r="AV127" s="232"/>
      <c r="AW127" s="232"/>
      <c r="AX127" s="1037" t="s">
        <v>490</v>
      </c>
      <c r="AY127" s="1038"/>
      <c r="AZ127" s="1038"/>
      <c r="BA127" s="1038"/>
      <c r="BB127" s="1038"/>
      <c r="BC127" s="1038"/>
      <c r="BD127" s="1038"/>
      <c r="BE127" s="1039"/>
      <c r="BF127" s="1040" t="s">
        <v>491</v>
      </c>
      <c r="BG127" s="1038"/>
      <c r="BH127" s="1038"/>
      <c r="BI127" s="1038"/>
      <c r="BJ127" s="1038"/>
      <c r="BK127" s="1038"/>
      <c r="BL127" s="1039"/>
      <c r="BM127" s="1040" t="s">
        <v>492</v>
      </c>
      <c r="BN127" s="1038"/>
      <c r="BO127" s="1038"/>
      <c r="BP127" s="1038"/>
      <c r="BQ127" s="1038"/>
      <c r="BR127" s="1038"/>
      <c r="BS127" s="1039"/>
      <c r="BT127" s="1040" t="s">
        <v>493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413</v>
      </c>
      <c r="DH127" s="926"/>
      <c r="DI127" s="926"/>
      <c r="DJ127" s="926"/>
      <c r="DK127" s="926"/>
      <c r="DL127" s="926" t="s">
        <v>275</v>
      </c>
      <c r="DM127" s="926"/>
      <c r="DN127" s="926"/>
      <c r="DO127" s="926"/>
      <c r="DP127" s="926"/>
      <c r="DQ127" s="926" t="s">
        <v>413</v>
      </c>
      <c r="DR127" s="926"/>
      <c r="DS127" s="926"/>
      <c r="DT127" s="926"/>
      <c r="DU127" s="926"/>
      <c r="DV127" s="927" t="s">
        <v>413</v>
      </c>
      <c r="DW127" s="927"/>
      <c r="DX127" s="927"/>
      <c r="DY127" s="927"/>
      <c r="DZ127" s="928"/>
    </row>
    <row r="128" spans="1:130" s="230" customFormat="1" ht="26.25" customHeight="1" thickBot="1" x14ac:dyDescent="0.2">
      <c r="A128" s="1047" t="s">
        <v>495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496</v>
      </c>
      <c r="X128" s="1049"/>
      <c r="Y128" s="1049"/>
      <c r="Z128" s="1050"/>
      <c r="AA128" s="1051">
        <v>367353</v>
      </c>
      <c r="AB128" s="1052"/>
      <c r="AC128" s="1052"/>
      <c r="AD128" s="1052"/>
      <c r="AE128" s="1053"/>
      <c r="AF128" s="1054">
        <v>347914</v>
      </c>
      <c r="AG128" s="1052"/>
      <c r="AH128" s="1052"/>
      <c r="AI128" s="1052"/>
      <c r="AJ128" s="1053"/>
      <c r="AK128" s="1054">
        <v>318918</v>
      </c>
      <c r="AL128" s="1052"/>
      <c r="AM128" s="1052"/>
      <c r="AN128" s="1052"/>
      <c r="AO128" s="1053"/>
      <c r="AP128" s="1055"/>
      <c r="AQ128" s="1056"/>
      <c r="AR128" s="1056"/>
      <c r="AS128" s="1056"/>
      <c r="AT128" s="1057"/>
      <c r="AU128" s="232"/>
      <c r="AV128" s="232"/>
      <c r="AW128" s="232"/>
      <c r="AX128" s="896" t="s">
        <v>497</v>
      </c>
      <c r="AY128" s="897"/>
      <c r="AZ128" s="897"/>
      <c r="BA128" s="897"/>
      <c r="BB128" s="897"/>
      <c r="BC128" s="897"/>
      <c r="BD128" s="897"/>
      <c r="BE128" s="898"/>
      <c r="BF128" s="1058" t="s">
        <v>484</v>
      </c>
      <c r="BG128" s="1059"/>
      <c r="BH128" s="1059"/>
      <c r="BI128" s="1059"/>
      <c r="BJ128" s="1059"/>
      <c r="BK128" s="1059"/>
      <c r="BL128" s="1060"/>
      <c r="BM128" s="1058">
        <v>13.03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498</v>
      </c>
      <c r="CQ128" s="740"/>
      <c r="CR128" s="740"/>
      <c r="CS128" s="740"/>
      <c r="CT128" s="740"/>
      <c r="CU128" s="740"/>
      <c r="CV128" s="740"/>
      <c r="CW128" s="740"/>
      <c r="CX128" s="740"/>
      <c r="CY128" s="740"/>
      <c r="CZ128" s="740"/>
      <c r="DA128" s="740"/>
      <c r="DB128" s="740"/>
      <c r="DC128" s="740"/>
      <c r="DD128" s="740"/>
      <c r="DE128" s="740"/>
      <c r="DF128" s="1042"/>
      <c r="DG128" s="1043" t="s">
        <v>413</v>
      </c>
      <c r="DH128" s="1044"/>
      <c r="DI128" s="1044"/>
      <c r="DJ128" s="1044"/>
      <c r="DK128" s="1044"/>
      <c r="DL128" s="1044" t="s">
        <v>413</v>
      </c>
      <c r="DM128" s="1044"/>
      <c r="DN128" s="1044"/>
      <c r="DO128" s="1044"/>
      <c r="DP128" s="1044"/>
      <c r="DQ128" s="1044" t="s">
        <v>413</v>
      </c>
      <c r="DR128" s="1044"/>
      <c r="DS128" s="1044"/>
      <c r="DT128" s="1044"/>
      <c r="DU128" s="1044"/>
      <c r="DV128" s="1045" t="s">
        <v>413</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11852054</v>
      </c>
      <c r="AB129" s="959"/>
      <c r="AC129" s="959"/>
      <c r="AD129" s="959"/>
      <c r="AE129" s="960"/>
      <c r="AF129" s="961">
        <v>12566383</v>
      </c>
      <c r="AG129" s="959"/>
      <c r="AH129" s="959"/>
      <c r="AI129" s="959"/>
      <c r="AJ129" s="960"/>
      <c r="AK129" s="961">
        <v>12207431</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501</v>
      </c>
      <c r="BG129" s="1067"/>
      <c r="BH129" s="1067"/>
      <c r="BI129" s="1067"/>
      <c r="BJ129" s="1067"/>
      <c r="BK129" s="1067"/>
      <c r="BL129" s="1068"/>
      <c r="BM129" s="1066">
        <v>18.03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1141787</v>
      </c>
      <c r="AB130" s="959"/>
      <c r="AC130" s="959"/>
      <c r="AD130" s="959"/>
      <c r="AE130" s="960"/>
      <c r="AF130" s="961">
        <v>1156600</v>
      </c>
      <c r="AG130" s="959"/>
      <c r="AH130" s="959"/>
      <c r="AI130" s="959"/>
      <c r="AJ130" s="960"/>
      <c r="AK130" s="961">
        <v>1165221</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-2.8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10710267</v>
      </c>
      <c r="AB131" s="986"/>
      <c r="AC131" s="986"/>
      <c r="AD131" s="986"/>
      <c r="AE131" s="987"/>
      <c r="AF131" s="985">
        <v>11409783</v>
      </c>
      <c r="AG131" s="986"/>
      <c r="AH131" s="986"/>
      <c r="AI131" s="986"/>
      <c r="AJ131" s="987"/>
      <c r="AK131" s="985">
        <v>11042210</v>
      </c>
      <c r="AL131" s="986"/>
      <c r="AM131" s="986"/>
      <c r="AN131" s="986"/>
      <c r="AO131" s="987"/>
      <c r="AP131" s="1110"/>
      <c r="AQ131" s="1111"/>
      <c r="AR131" s="1111"/>
      <c r="AS131" s="1111"/>
      <c r="AT131" s="1112"/>
      <c r="AU131" s="233"/>
      <c r="AV131" s="233"/>
      <c r="AW131" s="233"/>
      <c r="AX131" s="1083" t="s">
        <v>506</v>
      </c>
      <c r="AY131" s="740"/>
      <c r="AZ131" s="740"/>
      <c r="BA131" s="740"/>
      <c r="BB131" s="740"/>
      <c r="BC131" s="740"/>
      <c r="BD131" s="740"/>
      <c r="BE131" s="1042"/>
      <c r="BF131" s="1084" t="s">
        <v>501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-2.94750822</v>
      </c>
      <c r="AB132" s="1097"/>
      <c r="AC132" s="1097"/>
      <c r="AD132" s="1097"/>
      <c r="AE132" s="1098"/>
      <c r="AF132" s="1099">
        <v>-2.7690798299999999</v>
      </c>
      <c r="AG132" s="1097"/>
      <c r="AH132" s="1097"/>
      <c r="AI132" s="1097"/>
      <c r="AJ132" s="1098"/>
      <c r="AK132" s="1099">
        <v>-2.9051249700000001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-3.1</v>
      </c>
      <c r="AB133" s="1080"/>
      <c r="AC133" s="1080"/>
      <c r="AD133" s="1080"/>
      <c r="AE133" s="1081"/>
      <c r="AF133" s="1079">
        <v>-3</v>
      </c>
      <c r="AG133" s="1080"/>
      <c r="AH133" s="1080"/>
      <c r="AI133" s="1080"/>
      <c r="AJ133" s="1081"/>
      <c r="AK133" s="1079">
        <v>-2.8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84f4uQJeebOkzyIA3FbJPe4TlDoiUXNiyL8imxieLW2IItmJ98dn6bV4+xijqDHr76waJh7Bgvoj+Lz7aijSA==" saltValue="6XAGCRbnTM1EShiMckh5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Gz8cncEXs2h6Grh8T9b+V5+nEPf8wedsTeJYPqDP9GpQSPikwtFAtSgTwaOscKmS1VcbV5gVrK2dSPoduandA==" saltValue="87KLbNTQitCVToJGbOqr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ns+6/ud21IG5n8dQRjwPXeJjj/0n2xu5wgs3lMLSUQ59g1TKl5O5UPOtquYeEij/qeoJgYvuPtjkrsWB4g9Xg==" saltValue="OxwfAa12B6MeJRbUNrMQ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3873473</v>
      </c>
      <c r="AP9" s="281">
        <v>68922</v>
      </c>
      <c r="AQ9" s="282">
        <v>65316</v>
      </c>
      <c r="AR9" s="283">
        <v>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66976</v>
      </c>
      <c r="AP10" s="284">
        <v>1192</v>
      </c>
      <c r="AQ10" s="285">
        <v>6075</v>
      </c>
      <c r="AR10" s="286">
        <v>-80.400000000000006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188725</v>
      </c>
      <c r="AP11" s="284">
        <v>3358</v>
      </c>
      <c r="AQ11" s="285">
        <v>1232</v>
      </c>
      <c r="AR11" s="286">
        <v>172.6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18</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236066</v>
      </c>
      <c r="AP13" s="284">
        <v>4200</v>
      </c>
      <c r="AQ13" s="285">
        <v>2791</v>
      </c>
      <c r="AR13" s="286">
        <v>50.5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24783</v>
      </c>
      <c r="AP14" s="284">
        <v>441</v>
      </c>
      <c r="AQ14" s="285">
        <v>1364</v>
      </c>
      <c r="AR14" s="286">
        <v>-67.7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-267188</v>
      </c>
      <c r="AP15" s="284">
        <v>-4754</v>
      </c>
      <c r="AQ15" s="285">
        <v>-4006</v>
      </c>
      <c r="AR15" s="286">
        <v>18.7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4122835</v>
      </c>
      <c r="AP16" s="284">
        <v>73359</v>
      </c>
      <c r="AQ16" s="285">
        <v>72790</v>
      </c>
      <c r="AR16" s="286">
        <v>0.8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6.46</v>
      </c>
      <c r="AP21" s="298">
        <v>6.54</v>
      </c>
      <c r="AQ21" s="299">
        <v>-0.08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100.1</v>
      </c>
      <c r="AP22" s="303">
        <v>98.3</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723982</v>
      </c>
      <c r="AP32" s="312">
        <v>12882</v>
      </c>
      <c r="AQ32" s="313">
        <v>35011</v>
      </c>
      <c r="AR32" s="314">
        <v>-63.2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4</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195330</v>
      </c>
      <c r="AP35" s="312">
        <v>3476</v>
      </c>
      <c r="AQ35" s="313">
        <v>8351</v>
      </c>
      <c r="AR35" s="314">
        <v>-58.4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225395</v>
      </c>
      <c r="AP36" s="312">
        <v>4011</v>
      </c>
      <c r="AQ36" s="313">
        <v>1645</v>
      </c>
      <c r="AR36" s="314">
        <v>143.80000000000001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18642</v>
      </c>
      <c r="AP37" s="312">
        <v>332</v>
      </c>
      <c r="AQ37" s="313">
        <v>1050</v>
      </c>
      <c r="AR37" s="314">
        <v>-68.400000000000006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1</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-318918</v>
      </c>
      <c r="AP39" s="312">
        <v>-5675</v>
      </c>
      <c r="AQ39" s="313">
        <v>-5851</v>
      </c>
      <c r="AR39" s="314">
        <v>-3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-1165221</v>
      </c>
      <c r="AP40" s="312">
        <v>-20733</v>
      </c>
      <c r="AQ40" s="313">
        <v>-27858</v>
      </c>
      <c r="AR40" s="314">
        <v>-25.6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-320790</v>
      </c>
      <c r="AP41" s="312">
        <v>-5708</v>
      </c>
      <c r="AQ41" s="313">
        <v>12351</v>
      </c>
      <c r="AR41" s="314">
        <v>-146.19999999999999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2298489</v>
      </c>
      <c r="AN51" s="334">
        <v>39464</v>
      </c>
      <c r="AO51" s="335">
        <v>-27.8</v>
      </c>
      <c r="AP51" s="336">
        <v>41934</v>
      </c>
      <c r="AQ51" s="337">
        <v>-12.3</v>
      </c>
      <c r="AR51" s="338">
        <v>-15.5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1011020</v>
      </c>
      <c r="AN52" s="342">
        <v>17359</v>
      </c>
      <c r="AO52" s="343">
        <v>-27.4</v>
      </c>
      <c r="AP52" s="344">
        <v>23352</v>
      </c>
      <c r="AQ52" s="345">
        <v>-9.6999999999999993</v>
      </c>
      <c r="AR52" s="346">
        <v>-17.7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2553749</v>
      </c>
      <c r="AN53" s="334">
        <v>44323</v>
      </c>
      <c r="AO53" s="335">
        <v>12.3</v>
      </c>
      <c r="AP53" s="336">
        <v>45588</v>
      </c>
      <c r="AQ53" s="337">
        <v>8.6999999999999993</v>
      </c>
      <c r="AR53" s="338">
        <v>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2022765</v>
      </c>
      <c r="AN54" s="342">
        <v>35107</v>
      </c>
      <c r="AO54" s="343">
        <v>102.2</v>
      </c>
      <c r="AP54" s="344">
        <v>24150</v>
      </c>
      <c r="AQ54" s="345">
        <v>3.4</v>
      </c>
      <c r="AR54" s="346">
        <v>98.8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1158194</v>
      </c>
      <c r="AN55" s="334">
        <v>20311</v>
      </c>
      <c r="AO55" s="335">
        <v>-54.2</v>
      </c>
      <c r="AP55" s="336">
        <v>45483</v>
      </c>
      <c r="AQ55" s="337">
        <v>-0.2</v>
      </c>
      <c r="AR55" s="338">
        <v>-54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577498</v>
      </c>
      <c r="AN56" s="342">
        <v>10127</v>
      </c>
      <c r="AO56" s="343">
        <v>-71.2</v>
      </c>
      <c r="AP56" s="344">
        <v>24241</v>
      </c>
      <c r="AQ56" s="345">
        <v>0.4</v>
      </c>
      <c r="AR56" s="346">
        <v>-71.599999999999994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1744809</v>
      </c>
      <c r="AN57" s="334">
        <v>31006</v>
      </c>
      <c r="AO57" s="335">
        <v>52.7</v>
      </c>
      <c r="AP57" s="336">
        <v>45945</v>
      </c>
      <c r="AQ57" s="337">
        <v>1</v>
      </c>
      <c r="AR57" s="338">
        <v>51.7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466966</v>
      </c>
      <c r="AN58" s="342">
        <v>8298</v>
      </c>
      <c r="AO58" s="343">
        <v>-18.100000000000001</v>
      </c>
      <c r="AP58" s="344">
        <v>25180</v>
      </c>
      <c r="AQ58" s="345">
        <v>3.9</v>
      </c>
      <c r="AR58" s="346">
        <v>-22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1925609</v>
      </c>
      <c r="AN59" s="334">
        <v>34263</v>
      </c>
      <c r="AO59" s="335">
        <v>10.5</v>
      </c>
      <c r="AP59" s="336">
        <v>44475</v>
      </c>
      <c r="AQ59" s="337">
        <v>-3.2</v>
      </c>
      <c r="AR59" s="338">
        <v>13.7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719603</v>
      </c>
      <c r="AN60" s="342">
        <v>12804</v>
      </c>
      <c r="AO60" s="343">
        <v>54.3</v>
      </c>
      <c r="AP60" s="344">
        <v>24780</v>
      </c>
      <c r="AQ60" s="345">
        <v>-1.6</v>
      </c>
      <c r="AR60" s="346">
        <v>55.9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1936170</v>
      </c>
      <c r="AN61" s="349">
        <v>33873</v>
      </c>
      <c r="AO61" s="350">
        <v>-1.3</v>
      </c>
      <c r="AP61" s="351">
        <v>44685</v>
      </c>
      <c r="AQ61" s="352">
        <v>-1.2</v>
      </c>
      <c r="AR61" s="338">
        <v>-0.1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959570</v>
      </c>
      <c r="AN62" s="342">
        <v>16739</v>
      </c>
      <c r="AO62" s="343">
        <v>8</v>
      </c>
      <c r="AP62" s="344">
        <v>24341</v>
      </c>
      <c r="AQ62" s="345">
        <v>-0.7</v>
      </c>
      <c r="AR62" s="346">
        <v>8.6999999999999993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pTQWPV/MlQTWve+3ZO2gR6dEDFhniOo3J6jme4WSibC+Z/HVn8eMvNErfGDkCqhlvW9RSr1+PVMTFyV5d+Duw==" saltValue="B7n7E200sobLC5gJNoMu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sMRPvyNleOrmMg1dmYRJiGykLdYS6yt1++K3rwoN3GfiWs0VfsQ2q57Z6jKNKFlExXHjIosuuHGXUx85wZtQjw==" saltValue="ELdUB06SzzIixSEL2m3s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vX6gc6du7u6YdPf1miZLLpN5UD1CxdQT560QYHW41KDCIcBthfDWYXTdzvHBBYtamwTv452BQB2h9lP2t6tNAQ==" saltValue="Ema5GASih++kxx+C7AOx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21.33</v>
      </c>
      <c r="G47" s="12">
        <v>21.59</v>
      </c>
      <c r="H47" s="12">
        <v>25.73</v>
      </c>
      <c r="I47" s="12">
        <v>24.72</v>
      </c>
      <c r="J47" s="13">
        <v>25.59</v>
      </c>
    </row>
    <row r="48" spans="2:10" ht="57.75" customHeight="1" x14ac:dyDescent="0.15">
      <c r="B48" s="14"/>
      <c r="C48" s="1141" t="s">
        <v>4</v>
      </c>
      <c r="D48" s="1141"/>
      <c r="E48" s="1142"/>
      <c r="F48" s="15">
        <v>3.79</v>
      </c>
      <c r="G48" s="16">
        <v>5.84</v>
      </c>
      <c r="H48" s="16">
        <v>5.0999999999999996</v>
      </c>
      <c r="I48" s="16">
        <v>11.6</v>
      </c>
      <c r="J48" s="17">
        <v>13.41</v>
      </c>
    </row>
    <row r="49" spans="2:10" ht="57.75" customHeight="1" thickBot="1" x14ac:dyDescent="0.2">
      <c r="B49" s="18"/>
      <c r="C49" s="1143" t="s">
        <v>5</v>
      </c>
      <c r="D49" s="1143"/>
      <c r="E49" s="1144"/>
      <c r="F49" s="19" t="s">
        <v>568</v>
      </c>
      <c r="G49" s="20">
        <v>2.1800000000000002</v>
      </c>
      <c r="H49" s="20">
        <v>3.89</v>
      </c>
      <c r="I49" s="20">
        <v>7.24</v>
      </c>
      <c r="J49" s="21">
        <v>1.62</v>
      </c>
    </row>
    <row r="50" spans="2:10" x14ac:dyDescent="0.15"/>
  </sheetData>
  <sheetProtection algorithmName="SHA-512" hashValue="BZq/a7sP8K2SVfCvTa1qtsNLWmfAkr+zCJmgACe+unAipoK4deQFygXFRKMeFRl1+8AjQaP17Ap2izBKv82lLQ==" saltValue="tJZXbscroInXkA8O7Pjt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2024-03-18T00:59:06Z</cp:lastPrinted>
  <dcterms:created xsi:type="dcterms:W3CDTF">2024-03-14T02:00:45Z</dcterms:created>
  <dcterms:modified xsi:type="dcterms:W3CDTF">2024-03-18T01:08:26Z</dcterms:modified>
  <cp:category/>
</cp:coreProperties>
</file>