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福生市\0221財政課\財政係\財政状況資料集\財政状況資料集（H22～）\H27【田嶋】（高橋奈）\290331 依頼（二回目）\"/>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W34" i="9"/>
  <c r="BW35" i="9"/>
  <c r="BW36" i="9"/>
  <c r="BW37" i="9"/>
  <c r="BW38" i="9"/>
  <c r="BW39" i="9"/>
  <c r="BW40" i="9"/>
  <c r="BW41" i="9"/>
  <c r="BW42" i="9"/>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AM34" i="9"/>
  <c r="C34" i="9"/>
  <c r="U34" i="9"/>
  <c r="U35" i="9"/>
  <c r="U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calcChain>
</file>

<file path=xl/sharedStrings.xml><?xml version="1.0" encoding="utf-8"?>
<sst xmlns="http://schemas.openxmlformats.org/spreadsheetml/2006/main" count="1048" uniqueCount="563">
  <si>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</si>
  <si>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</si>
  <si>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</si>
  <si>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</si>
  <si>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</si>
  <si>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</si>
  <si>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</si>
  <si>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</si>
  <si>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</si>
  <si>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</si>
  <si>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</si>
  <si>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</si>
  <si>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</si>
  <si>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</si>
  <si>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</si>
  <si>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</si>
  <si>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</si>
  <si>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</si>
  <si>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</si>
  <si>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</si>
  <si>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</si>
  <si>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</si>
  <si>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</si>
  <si>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</si>
  <si>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</si>
  <si>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</si>
  <si>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</si>
  <si>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</si>
  <si>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</si>
  <si>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</si>
  <si>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</si>
  <si>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</si>
  <si>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</si>
  <si>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</si>
  <si>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</si>
  <si>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</si>
  <si>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</si>
  <si>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</si>
  <si>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</si>
  <si>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</si>
  <si>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</si>
  <si>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</si>
  <si>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</si>
  <si>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</si>
  <si>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</si>
  <si>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</si>
  <si>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</si>
  <si>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</si>
  <si>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</si>
  <si>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</si>
  <si>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</si>
  <si>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</si>
  <si>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</si>
  <si>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</si>
  <si>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</si>
  <si>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</si>
  <si>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</si>
  <si>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</si>
  <si>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</si>
  <si>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</si>
  <si>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</si>
  <si>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</si>
  <si>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</si>
  <si>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</si>
  <si>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</si>
  <si>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</si>
  <si>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</si>
  <si>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</si>
  <si>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</si>
  <si>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</si>
  <si>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</si>
  <si>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</si>
  <si>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</si>
  <si>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</si>
  <si>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</si>
  <si>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</si>
  <si>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</si>
  <si>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</si>
  <si>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</si>
  <si>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</si>
  <si>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</si>
  <si>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</si>
  <si>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</si>
  <si>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</si>
  <si>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</si>
  <si>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</si>
  <si>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</si>
  <si>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</si>
  <si>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</si>
  <si>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</si>
  <si>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</si>
  <si>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</si>
  <si>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</si>
  <si>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</si>
  <si>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</si>
  <si>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</si>
  <si>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</si>
  <si>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</si>
  <si>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</si>
  <si>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</si>
  <si>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</si>
  <si>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</si>
  <si>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</si>
  <si>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</si>
  <si>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</si>
  <si>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</si>
  <si>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</si>
  <si>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</si>
  <si>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</si>
  <si>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</si>
  <si>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</si>
  <si>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</si>
  <si>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</si>
  <si>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</si>
  <si>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</si>
  <si>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</si>
  <si>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</si>
  <si>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</si>
  <si>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</si>
  <si>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</si>
  <si>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</si>
  <si>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</si>
  <si>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</si>
  <si>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</si>
  <si>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</si>
  <si>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</si>
  <si>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</si>
  <si>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</si>
  <si>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</si>
  <si>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</si>
  <si>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</si>
  <si>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</si>
  <si>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</si>
  <si>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</si>
  <si>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</si>
  <si>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</si>
  <si>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</si>
  <si>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</si>
  <si>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</si>
  <si>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</si>
  <si>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</si>
  <si>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</si>
  <si>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</si>
  <si>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</si>
  <si>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</si>
  <si>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</si>
  <si>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</si>
  <si>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</si>
  <si>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</si>
  <si>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</si>
  <si>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</si>
  <si>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</si>
  <si>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</si>
  <si>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</si>
  <si>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</si>
  <si>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</si>
  <si>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</si>
  <si>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</si>
  <si>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</si>
  <si>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</si>
  <si>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</si>
  <si>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</si>
  <si>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</si>
  <si>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</si>
  <si>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</si>
  <si>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</si>
  <si>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</si>
  <si>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</si>
  <si>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</si>
  <si>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</si>
  <si>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</si>
  <si>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</si>
  <si>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</si>
  <si>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</si>
  <si>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</si>
  <si>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</si>
  <si>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</si>
  <si>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</si>
  <si>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</si>
  <si>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</si>
  <si>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</si>
  <si>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</si>
  <si>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</si>
  <si>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</si>
  <si>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</si>
  <si>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</si>
  <si>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</si>
  <si>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</si>
  <si>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</si>
  <si>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</si>
  <si>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</si>
  <si>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</si>
  <si>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</si>
  <si>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東京都福生市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</si>
  <si>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</si>
  <si>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</si>
  <si>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</si>
  <si>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</si>
  <si>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</si>
  <si>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</si>
  <si>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</si>
  <si>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</si>
  <si>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</si>
  <si>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</si>
  <si>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</si>
  <si>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</si>
  <si>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</si>
  <si>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</si>
  <si>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</si>
  <si>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</si>
  <si>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</si>
  <si>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</si>
  <si>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</si>
  <si>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</si>
  <si>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</si>
  <si>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</si>
  <si>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</si>
  <si>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</si>
  <si>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</si>
  <si>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</si>
  <si>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</si>
  <si>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</si>
  <si>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</si>
  <si>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</si>
  <si>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</si>
  <si>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</si>
  <si>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</si>
  <si>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</si>
  <si>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</si>
  <si>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</si>
  <si>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</si>
  <si>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</si>
  <si>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</si>
  <si>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</si>
  <si>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</si>
  <si>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</si>
  <si>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</si>
  <si>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</si>
  <si>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</si>
  <si>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</si>
  <si>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</si>
  <si>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</si>
  <si>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</si>
  <si>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</si>
  <si>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</si>
  <si>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</si>
  <si>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</si>
  <si>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</si>
  <si>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</si>
  <si>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</si>
  <si>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</si>
  <si>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</si>
  <si>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</si>
  <si>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</si>
  <si>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</si>
  <si>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</si>
  <si>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</si>
  <si>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</si>
  <si>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</si>
  <si>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</si>
  <si>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</si>
  <si>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</si>
  <si>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</si>
  <si>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</si>
  <si>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</si>
  <si>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</si>
  <si>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</si>
  <si>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</si>
  <si>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</si>
  <si>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</si>
  <si>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</si>
  <si>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</si>
  <si>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</si>
  <si>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</si>
  <si>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</si>
  <si>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</si>
  <si>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</si>
  <si>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</si>
  <si>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</si>
  <si>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</si>
  <si>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</si>
  <si>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</si>
  <si>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</si>
  <si>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</si>
  <si>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</si>
  <si>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</si>
  <si>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</si>
  <si>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</si>
  <si>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</si>
  <si>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</si>
  <si>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</si>
  <si>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</si>
  <si>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</si>
  <si>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</si>
  <si>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</si>
  <si>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</si>
  <si>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</si>
  <si>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</si>
  <si>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</si>
  <si>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</si>
  <si>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</si>
  <si>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</si>
  <si>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</si>
  <si>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</si>
  <si>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</si>
  <si>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</si>
  <si>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</si>
  <si>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</si>
  <si>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</si>
  <si>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</si>
  <si>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</si>
  <si>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</si>
  <si>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</si>
  <si>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</si>
  <si>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</si>
  <si>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</si>
  <si>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</si>
  <si>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</si>
  <si>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</si>
  <si>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</si>
  <si>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</si>
  <si>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</si>
  <si>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</si>
  <si>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</si>
  <si>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</si>
  <si>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</si>
  <si>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</si>
  <si>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</si>
  <si>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</si>
  <si>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</si>
  <si>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</si>
  <si>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</si>
  <si>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</si>
  <si>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</si>
  <si>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</si>
  <si>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</si>
  <si>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</si>
  <si>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</si>
  <si>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</si>
  <si>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</si>
  <si>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</si>
  <si>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東京都福生市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</si>
  <si>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</si>
  <si>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</si>
  <si>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</si>
  <si>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</si>
  <si>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</si>
  <si>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</si>
  <si>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</si>
  <si>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</si>
  <si>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</si>
  <si>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</si>
  <si>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</si>
  <si>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</si>
  <si>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</si>
  <si>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</si>
  <si>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</si>
  <si>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</si>
  <si>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</si>
  <si>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</si>
  <si>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</si>
  <si>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</si>
  <si>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</si>
  <si>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</si>
  <si>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</si>
  <si>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</si>
  <si>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</si>
  <si>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</si>
  <si>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</si>
  <si>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</si>
  <si>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</si>
  <si>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</si>
  <si>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</si>
  <si>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</si>
  <si>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</si>
  <si>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</si>
  <si>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</si>
  <si>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</si>
  <si>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</si>
  <si>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</si>
  <si>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</si>
  <si>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</si>
  <si>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</si>
  <si>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</si>
  <si>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</si>
  <si>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</si>
  <si>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</si>
  <si>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</si>
  <si>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</si>
  <si>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</si>
  <si>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</si>
  <si>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</si>
  <si>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</si>
  <si>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</si>
  <si>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</si>
  <si>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</si>
  <si>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</si>
  <si>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</si>
  <si>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</si>
  <si>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</si>
  <si>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</si>
  <si>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</si>
  <si>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</si>
  <si>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</si>
  <si>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</si>
  <si>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</si>
  <si>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</si>
  <si>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</si>
  <si>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</si>
  <si>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</si>
  <si>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</si>
  <si>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</si>
  <si>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</si>
  <si>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</si>
  <si>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</si>
  <si>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</si>
  <si>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</si>
  <si>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</si>
  <si>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</si>
  <si>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</si>
  <si>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</si>
  <si>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</si>
  <si>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</si>
  <si>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</si>
  <si>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</si>
  <si>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</si>
  <si>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</si>
  <si>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</si>
  <si>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</si>
  <si>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</si>
  <si>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</si>
  <si>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</si>
  <si>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福生市下水道事業会計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</si>
  <si>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</si>
  <si>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</si>
  <si>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</si>
  <si>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</si>
  <si>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</si>
  <si>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</si>
  <si>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</si>
  <si>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</si>
  <si>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</si>
  <si>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</si>
  <si>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</si>
  <si>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</si>
  <si>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</si>
  <si>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</si>
  <si>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</si>
  <si>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</si>
  <si>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</si>
  <si>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</si>
  <si>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</si>
  <si>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</si>
  <si>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</si>
  <si>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</si>
  <si>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</si>
  <si>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</si>
  <si>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</si>
  <si>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</si>
  <si>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</si>
  <si>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</si>
  <si>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</si>
  <si>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</si>
  <si>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</si>
  <si>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</si>
  <si>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</si>
  <si>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</si>
  <si>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</si>
  <si>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</si>
  <si>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</si>
  <si>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</si>
  <si>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</si>
  <si>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</si>
  <si>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</si>
  <si>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</si>
  <si>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</si>
  <si>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</si>
  <si>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</si>
  <si>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</si>
  <si>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</si>
  <si>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</si>
  <si>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</si>
  <si>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</si>
  <si>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</si>
  <si>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</si>
  <si>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</si>
  <si>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</si>
  <si>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</si>
  <si>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</si>
  <si>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</si>
  <si>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</si>
  <si>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</si>
  <si>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</si>
  <si>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</si>
  <si>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</si>
  <si>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</si>
  <si>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</si>
  <si>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</si>
  <si>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</si>
  <si>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</si>
  <si>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</si>
  <si>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</si>
  <si>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</si>
  <si>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</si>
  <si>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</si>
  <si>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</si>
  <si>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</si>
  <si>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</si>
  <si>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</si>
  <si>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</si>
  <si>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</si>
  <si>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</si>
  <si>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</si>
  <si>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</si>
  <si>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</si>
  <si>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</si>
  <si>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</si>
  <si>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</si>
  <si>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</si>
  <si>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</si>
  <si>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</si>
  <si>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</si>
  <si>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</si>
  <si>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</si>
  <si>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福生市国民健康保険特別会計</t>
  </si>
  <si>
    <t>▲ 0.10</t>
  </si>
  <si>
    <t>福生市下水道事業会計</t>
  </si>
  <si>
    <t>福生市介護保険特別会計</t>
  </si>
  <si>
    <t>福生市後期高齢者医療特別会計</t>
  </si>
  <si>
    <t>その他会計（赤字）</t>
  </si>
  <si>
    <t>その他会計（黒字）</t>
  </si>
  <si>
    <t>一般会計</t>
    <phoneticPr fontId="5"/>
  </si>
  <si>
    <t>福生市国民健康保険特別会計</t>
    <phoneticPr fontId="5"/>
  </si>
  <si>
    <t>福生市介護保険特別会計</t>
    <phoneticPr fontId="5"/>
  </si>
  <si>
    <t>福生市後期高齢者医療特別会計</t>
    <phoneticPr fontId="5"/>
  </si>
  <si>
    <t>福生市下水道事業会計</t>
    <phoneticPr fontId="5"/>
  </si>
  <si>
    <t>法非適用企業</t>
    <phoneticPr fontId="5"/>
  </si>
  <si>
    <t>福生病院組合</t>
    <rPh sb="0" eb="2">
      <t>フッサ</t>
    </rPh>
    <rPh sb="2" eb="4">
      <t>ビョウイン</t>
    </rPh>
    <rPh sb="4" eb="6">
      <t>クミアイ</t>
    </rPh>
    <phoneticPr fontId="2"/>
  </si>
  <si>
    <t>東京たま広域資源循環組合</t>
    <rPh sb="0" eb="2">
      <t>トウキョウ</t>
    </rPh>
    <rPh sb="4" eb="6">
      <t>コウイキ</t>
    </rPh>
    <rPh sb="6" eb="8">
      <t>シゲン</t>
    </rPh>
    <rPh sb="8" eb="10">
      <t>ジュンカン</t>
    </rPh>
    <rPh sb="10" eb="12">
      <t>クミアイ</t>
    </rPh>
    <phoneticPr fontId="24"/>
  </si>
  <si>
    <t>西多摩衛生組合</t>
    <rPh sb="0" eb="3">
      <t>ニシタマ</t>
    </rPh>
    <rPh sb="3" eb="5">
      <t>エイセイ</t>
    </rPh>
    <rPh sb="5" eb="7">
      <t>クミアイ</t>
    </rPh>
    <phoneticPr fontId="24"/>
  </si>
  <si>
    <t>瑞穂斎場組合</t>
    <rPh sb="0" eb="2">
      <t>ミズホ</t>
    </rPh>
    <rPh sb="2" eb="4">
      <t>サイジョウ</t>
    </rPh>
    <rPh sb="4" eb="6">
      <t>クミアイ</t>
    </rPh>
    <phoneticPr fontId="24"/>
  </si>
  <si>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4"/>
  </si>
  <si>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4"/>
  </si>
  <si>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24"/>
  </si>
  <si>
    <t>東京都市町村職員退職手当組合</t>
    <rPh sb="0" eb="3">
      <t>トウキョウト</t>
    </rPh>
    <rPh sb="3" eb="6">
      <t>シチョウソン</t>
    </rPh>
    <rPh sb="6" eb="8">
      <t>ショクイン</t>
    </rPh>
    <rPh sb="8" eb="10">
      <t>タイショク</t>
    </rPh>
    <rPh sb="10" eb="12">
      <t>テアテ</t>
    </rPh>
    <rPh sb="12" eb="14">
      <t>クミアイ</t>
    </rPh>
    <phoneticPr fontId="24"/>
  </si>
  <si>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4"/>
  </si>
  <si>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</si>
  <si>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福生市土地開発公社</t>
    <rPh sb="0" eb="3">
      <t>フッサシ</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</si>
  <si>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</si>
  <si>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</si>
  <si>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</si>
  <si>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</si>
  <si>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</si>
  <si>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</si>
  <si>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</si>
  <si>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</si>
  <si>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</si>
  <si>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</si>
  <si>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</si>
  <si>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</si>
  <si>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</si>
  <si>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起債を極力抑制した財政運営により、将来負担比率・実質公債費比率ともに類似団体を大きく上回っており、減少傾向である。今後も世代間の負担の公平化等も考慮しつつ、将来負担の健全化に努めていく。</t>
    <rPh sb="17" eb="19">
      <t>ショウライ</t>
    </rPh>
    <rPh sb="19" eb="21">
      <t>フタン</t>
    </rPh>
    <rPh sb="21" eb="23">
      <t>ヒリツ</t>
    </rPh>
    <rPh sb="24" eb="26">
      <t>ジッシツ</t>
    </rPh>
    <rPh sb="26" eb="29">
      <t>コウサイヒ</t>
    </rPh>
    <rPh sb="29" eb="31">
      <t>ヒリツ</t>
    </rPh>
    <rPh sb="39" eb="40">
      <t>オオ</t>
    </rPh>
    <rPh sb="42" eb="44">
      <t>ウワマワ</t>
    </rPh>
    <rPh sb="49" eb="51">
      <t>ゲンショウ</t>
    </rPh>
    <rPh sb="51" eb="53">
      <t>ケイコウ</t>
    </rPh>
    <phoneticPr fontId="5"/>
  </si>
  <si>
    <t>地方債の新規発行を抑制してきた結果、将来負担比率は0％である。一方で、有形固定資産減価償却率は類似団体よりも高い。主な要因としては、昭和40年代から50年代にかけて集中的に整備された学校教育系施設や市民文化・生涯学習系施設の有形固定資産減価償却率が高くなっていることが挙げられる。公共施設等総合管理計画に基づき、今後、老朽化対策に積極的に取り組んでいく。</t>
    <rPh sb="0" eb="3">
      <t>チホウサイ</t>
    </rPh>
    <rPh sb="4" eb="6">
      <t>シンキ</t>
    </rPh>
    <rPh sb="6" eb="8">
      <t>ハッコウ</t>
    </rPh>
    <rPh sb="9" eb="11">
      <t>ヨクセイ</t>
    </rPh>
    <rPh sb="15" eb="17">
      <t>ケッカ</t>
    </rPh>
    <rPh sb="18" eb="20">
      <t>ショウライ</t>
    </rPh>
    <rPh sb="20" eb="22">
      <t>フタン</t>
    </rPh>
    <rPh sb="22" eb="24">
      <t>ヒリツ</t>
    </rPh>
    <rPh sb="31" eb="33">
      <t>イッポウ</t>
    </rPh>
    <rPh sb="35" eb="37">
      <t>ユウケイ</t>
    </rPh>
    <rPh sb="37" eb="39">
      <t>コテイ</t>
    </rPh>
    <rPh sb="39" eb="41">
      <t>シサン</t>
    </rPh>
    <rPh sb="41" eb="43">
      <t>ゲンカ</t>
    </rPh>
    <rPh sb="43" eb="45">
      <t>ショウキャク</t>
    </rPh>
    <rPh sb="45" eb="46">
      <t>リツ</t>
    </rPh>
    <rPh sb="47" eb="49">
      <t>ルイジ</t>
    </rPh>
    <rPh sb="49" eb="51">
      <t>ダンタイ</t>
    </rPh>
    <rPh sb="54" eb="55">
      <t>タカ</t>
    </rPh>
    <rPh sb="57" eb="58">
      <t>オモ</t>
    </rPh>
    <rPh sb="59" eb="61">
      <t>ヨウイン</t>
    </rPh>
    <rPh sb="66" eb="68">
      <t>ショウワ</t>
    </rPh>
    <rPh sb="70" eb="72">
      <t>ネンダイ</t>
    </rPh>
    <rPh sb="76" eb="78">
      <t>ネンダイ</t>
    </rPh>
    <rPh sb="82" eb="85">
      <t>シュウチュウテキ</t>
    </rPh>
    <rPh sb="86" eb="88">
      <t>セイビ</t>
    </rPh>
    <rPh sb="91" eb="93">
      <t>ガッコウ</t>
    </rPh>
    <rPh sb="93" eb="95">
      <t>キョウイク</t>
    </rPh>
    <rPh sb="95" eb="96">
      <t>ケイ</t>
    </rPh>
    <rPh sb="96" eb="98">
      <t>シセツ</t>
    </rPh>
    <rPh sb="99" eb="101">
      <t>シミン</t>
    </rPh>
    <rPh sb="101" eb="103">
      <t>ブンカ</t>
    </rPh>
    <rPh sb="104" eb="106">
      <t>ショウガイ</t>
    </rPh>
    <rPh sb="106" eb="108">
      <t>ガクシュウ</t>
    </rPh>
    <rPh sb="108" eb="109">
      <t>ケイ</t>
    </rPh>
    <rPh sb="109" eb="111">
      <t>シセツ</t>
    </rPh>
    <rPh sb="112" eb="114">
      <t>ユウケイ</t>
    </rPh>
    <rPh sb="114" eb="116">
      <t>コテイ</t>
    </rPh>
    <rPh sb="116" eb="118">
      <t>シサン</t>
    </rPh>
    <rPh sb="118" eb="120">
      <t>ゲンカ</t>
    </rPh>
    <rPh sb="120" eb="122">
      <t>ショウキャク</t>
    </rPh>
    <rPh sb="122" eb="123">
      <t>リツ</t>
    </rPh>
    <rPh sb="124" eb="125">
      <t>タカ</t>
    </rPh>
    <rPh sb="134" eb="135">
      <t>ア</t>
    </rPh>
    <rPh sb="140" eb="142">
      <t>コウキョウ</t>
    </rPh>
    <rPh sb="142" eb="144">
      <t>シセツ</t>
    </rPh>
    <rPh sb="144" eb="145">
      <t>ナド</t>
    </rPh>
    <rPh sb="145" eb="147">
      <t>ソウゴウ</t>
    </rPh>
    <rPh sb="147" eb="149">
      <t>カンリ</t>
    </rPh>
    <rPh sb="149" eb="151">
      <t>ケイカク</t>
    </rPh>
    <rPh sb="152" eb="153">
      <t>モト</t>
    </rPh>
    <rPh sb="156" eb="158">
      <t>コンゴ</t>
    </rPh>
    <rPh sb="159" eb="161">
      <t>ロウキュウ</t>
    </rPh>
    <rPh sb="161" eb="162">
      <t>カ</t>
    </rPh>
    <rPh sb="162" eb="164">
      <t>タイサク</t>
    </rPh>
    <rPh sb="165" eb="168">
      <t>セッキョクテキ</t>
    </rPh>
    <rPh sb="169" eb="170">
      <t>ト</t>
    </rPh>
    <rPh sb="171" eb="172">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</si>
</sst>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15751</c:v>
                </c:pt>
                <c:pt idx="1">
                  <c:v>29386</c:v>
                </c:pt>
                <c:pt idx="2">
                  <c:v>18755</c:v>
                </c:pt>
                <c:pt idx="3">
                  <c:v>20368</c:v>
                </c:pt>
                <c:pt idx="4">
                  <c:v>29120</c:v>
                </c:pt>
              </c:numCache>
            </c:numRef>
          </c:val>
          <c:smooth val="0"/>
        </c:ser>
        <c:dLbls>
          <c:showLegendKey val="0"/>
          <c:showVal val="0"/>
          <c:showCatName val="0"/>
          <c:showSerName val="0"/>
          <c:showPercent val="0"/>
          <c:showBubbleSize val="0"/>
        </c:dLbls>
        <c:marker val="1"/>
        <c:smooth val="0"/>
        <c:axId val="193468576"/>
        <c:axId val="195046016"/>
      </c:lineChart>
      <c:catAx>
        <c:axId val="193468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046016"/>
        <c:crosses val="autoZero"/>
        <c:auto val="1"/>
        <c:lblAlgn val="ctr"/>
        <c:lblOffset val="100"/>
        <c:tickLblSkip val="1"/>
        <c:tickMarkSkip val="1"/>
        <c:noMultiLvlLbl val="0"/>
      </c:catAx>
      <c:valAx>
        <c:axId val="1950460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46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5.29</c:v>
                </c:pt>
                <c:pt idx="1">
                  <c:v>6.36</c:v>
                </c:pt>
                <c:pt idx="2">
                  <c:v>9.66</c:v>
                </c:pt>
                <c:pt idx="3">
                  <c:v>9.7899999999999991</c:v>
                </c:pt>
                <c:pt idx="4">
                  <c:v>13.26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14.04</c:v>
                </c:pt>
                <c:pt idx="1">
                  <c:v>14.13</c:v>
                </c:pt>
                <c:pt idx="2">
                  <c:v>16.87</c:v>
                </c:pt>
                <c:pt idx="3">
                  <c:v>20.82</c:v>
                </c:pt>
                <c:pt idx="4">
                  <c:v>18.91</c:v>
                </c:pt>
              </c:numCache>
            </c:numRef>
          </c:val>
        </c:ser>
        <c:dLbls>
          <c:showLegendKey val="0"/>
          <c:showVal val="0"/>
          <c:showCatName val="0"/>
          <c:showSerName val="0"/>
          <c:showPercent val="0"/>
          <c:showBubbleSize val="0"/>
        </c:dLbls>
        <c:gapWidth val="250"/>
        <c:overlap val="100"/>
        <c:axId val="263044368"/>
        <c:axId val="262121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2.58</c:v>
                </c:pt>
                <c:pt idx="1">
                  <c:v>1.04</c:v>
                </c:pt>
                <c:pt idx="2">
                  <c:v>5.85</c:v>
                </c:pt>
                <c:pt idx="3">
                  <c:v>3.83</c:v>
                </c:pt>
                <c:pt idx="4">
                  <c:v>2.0299999999999998</c:v>
                </c:pt>
              </c:numCache>
            </c:numRef>
          </c:val>
          <c:smooth val="0"/>
        </c:ser>
        <c:dLbls>
          <c:showLegendKey val="0"/>
          <c:showVal val="0"/>
          <c:showCatName val="0"/>
          <c:showSerName val="0"/>
          <c:showPercent val="0"/>
          <c:showBubbleSize val="0"/>
        </c:dLbls>
        <c:marker val="1"/>
        <c:smooth val="0"/>
        <c:axId val="263044368"/>
        <c:axId val="262121848"/>
      </c:lineChart>
      <c:catAx>
        <c:axId val="26304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2121848"/>
        <c:crosses val="autoZero"/>
        <c:auto val="1"/>
        <c:lblAlgn val="ctr"/>
        <c:lblOffset val="100"/>
        <c:tickLblSkip val="1"/>
        <c:tickMarkSkip val="1"/>
        <c:noMultiLvlLbl val="0"/>
      </c:catAx>
      <c:valAx>
        <c:axId val="262121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04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福生市後期高齢者医療特別会計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0.17</c:v>
                </c:pt>
                <c:pt idx="2">
                  <c:v>#N/A</c:v>
                </c:pt>
                <c:pt idx="3">
                  <c:v>0.13</c:v>
                </c:pt>
                <c:pt idx="4">
                  <c:v>#N/A</c:v>
                </c:pt>
                <c:pt idx="5">
                  <c:v>0.48</c:v>
                </c:pt>
                <c:pt idx="6">
                  <c:v>#N/A</c:v>
                </c:pt>
                <c:pt idx="7">
                  <c:v>0.24</c:v>
                </c:pt>
                <c:pt idx="8">
                  <c:v>#N/A</c:v>
                </c:pt>
                <c:pt idx="9">
                  <c:v>0.17</c:v>
                </c:pt>
              </c:numCache>
            </c:numRef>
          </c:val>
        </c:ser>
        <c:ser>
          <c:idx val="6"/>
          <c:order val="6"/>
          <c:tx>
            <c:strRef>
              <c:f>データシート!$A$33</c:f>
              <c:strCache>
                <c:ptCount val="1"/>
                <c:pt idx="0">
                  <c:v>福生市介護保険特別会計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0.53</c:v>
                </c:pt>
                <c:pt idx="4">
                  <c:v>#N/A</c:v>
                </c:pt>
                <c:pt idx="5">
                  <c:v>0.7</c:v>
                </c:pt>
                <c:pt idx="6">
                  <c:v>#N/A</c:v>
                </c:pt>
                <c:pt idx="7">
                  <c:v>1.21</c:v>
                </c:pt>
                <c:pt idx="8">
                  <c:v>#N/A</c:v>
                </c:pt>
                <c:pt idx="9">
                  <c:v>1.38</c:v>
                </c:pt>
              </c:numCache>
            </c:numRef>
          </c:val>
        </c:ser>
        <c:ser>
          <c:idx val="7"/>
          <c:order val="7"/>
          <c:tx>
            <c:strRef>
              <c:f>データシート!$A$34</c:f>
              <c:strCache>
                <c:ptCount val="1"/>
                <c:pt idx="0">
                  <c:v>福生市下水道事業会計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1.86</c:v>
                </c:pt>
                <c:pt idx="2">
                  <c:v>#N/A</c:v>
                </c:pt>
                <c:pt idx="3">
                  <c:v>0.75</c:v>
                </c:pt>
                <c:pt idx="4">
                  <c:v>#N/A</c:v>
                </c:pt>
                <c:pt idx="5">
                  <c:v>1.06</c:v>
                </c:pt>
                <c:pt idx="6">
                  <c:v>#N/A</c:v>
                </c:pt>
                <c:pt idx="7">
                  <c:v>0.81</c:v>
                </c:pt>
                <c:pt idx="8">
                  <c:v>#N/A</c:v>
                </c:pt>
                <c:pt idx="9">
                  <c:v>1.94</c:v>
                </c:pt>
              </c:numCache>
            </c:numRef>
          </c:val>
        </c:ser>
        <c:ser>
          <c:idx val="8"/>
          <c:order val="8"/>
          <c:tx>
            <c:strRef>
              <c:f>データシート!$A$35</c:f>
              <c:strCache>
                <c:ptCount val="1"/>
                <c:pt idx="0">
                  <c:v>福生市国民健康保険特別会計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0.1</c:v>
                </c:pt>
                <c:pt idx="1">
                  <c:v>#N/A</c:v>
                </c:pt>
                <c:pt idx="2">
                  <c:v>#N/A</c:v>
                </c:pt>
                <c:pt idx="3">
                  <c:v>1.25</c:v>
                </c:pt>
                <c:pt idx="4">
                  <c:v>#N/A</c:v>
                </c:pt>
                <c:pt idx="5">
                  <c:v>1.52</c:v>
                </c:pt>
                <c:pt idx="6">
                  <c:v>#N/A</c:v>
                </c:pt>
                <c:pt idx="7">
                  <c:v>2.94</c:v>
                </c:pt>
                <c:pt idx="8">
                  <c:v>#N/A</c:v>
                </c:pt>
                <c:pt idx="9">
                  <c:v>2.52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5.29</c:v>
                </c:pt>
                <c:pt idx="2">
                  <c:v>#N/A</c:v>
                </c:pt>
                <c:pt idx="3">
                  <c:v>6.36</c:v>
                </c:pt>
                <c:pt idx="4">
                  <c:v>#N/A</c:v>
                </c:pt>
                <c:pt idx="5">
                  <c:v>9.66</c:v>
                </c:pt>
                <c:pt idx="6">
                  <c:v>#N/A</c:v>
                </c:pt>
                <c:pt idx="7">
                  <c:v>9.7799999999999994</c:v>
                </c:pt>
                <c:pt idx="8">
                  <c:v>#N/A</c:v>
                </c:pt>
                <c:pt idx="9">
                  <c:v>13.25</c:v>
                </c:pt>
              </c:numCache>
            </c:numRef>
          </c:val>
        </c:ser>
        <c:dLbls>
          <c:showLegendKey val="0"/>
          <c:showVal val="0"/>
          <c:showCatName val="0"/>
          <c:showSerName val="0"/>
          <c:showPercent val="0"/>
          <c:showBubbleSize val="0"/>
        </c:dLbls>
        <c:gapWidth val="150"/>
        <c:overlap val="100"/>
        <c:axId val="336282624"/>
        <c:axId val="337078392"/>
      </c:barChart>
      <c:catAx>
        <c:axId val="33628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078392"/>
        <c:crosses val="autoZero"/>
        <c:auto val="1"/>
        <c:lblAlgn val="ctr"/>
        <c:lblOffset val="100"/>
        <c:tickLblSkip val="1"/>
        <c:tickMarkSkip val="1"/>
        <c:noMultiLvlLbl val="0"/>
      </c:catAx>
      <c:valAx>
        <c:axId val="337078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282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2003</c:v>
                </c:pt>
                <c:pt idx="5">
                  <c:v>1784</c:v>
                </c:pt>
                <c:pt idx="8">
                  <c:v>1721</c:v>
                </c:pt>
                <c:pt idx="11">
                  <c:v>1744</c:v>
                </c:pt>
                <c:pt idx="14">
                  <c:v>1650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69</c:v>
                </c:pt>
                <c:pt idx="3">
                  <c:v>67</c:v>
                </c:pt>
                <c:pt idx="6">
                  <c:v>66</c:v>
                </c:pt>
                <c:pt idx="9">
                  <c:v>65</c:v>
                </c:pt>
                <c:pt idx="12">
                  <c:v>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687</c:v>
                </c:pt>
                <c:pt idx="3">
                  <c:v>532</c:v>
                </c:pt>
                <c:pt idx="6">
                  <c:v>364</c:v>
                </c:pt>
                <c:pt idx="9">
                  <c:v>225</c:v>
                </c:pt>
                <c:pt idx="12">
                  <c:v>228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178</c:v>
                </c:pt>
                <c:pt idx="3">
                  <c:v>108</c:v>
                </c:pt>
                <c:pt idx="6">
                  <c:v>165</c:v>
                </c:pt>
                <c:pt idx="9">
                  <c:v>228</c:v>
                </c:pt>
                <c:pt idx="12">
                  <c:v>256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1222</c:v>
                </c:pt>
                <c:pt idx="3">
                  <c:v>1137</c:v>
                </c:pt>
                <c:pt idx="6">
                  <c:v>1091</c:v>
                </c:pt>
                <c:pt idx="9">
                  <c:v>1013</c:v>
                </c:pt>
                <c:pt idx="12">
                  <c:v>811</c:v>
                </c:pt>
              </c:numCache>
            </c:numRef>
          </c:val>
        </c:ser>
        <c:dLbls>
          <c:showLegendKey val="0"/>
          <c:showVal val="0"/>
          <c:showCatName val="0"/>
          <c:showSerName val="0"/>
          <c:showPercent val="0"/>
          <c:showBubbleSize val="0"/>
        </c:dLbls>
        <c:gapWidth val="100"/>
        <c:overlap val="100"/>
        <c:axId val="337829656"/>
        <c:axId val="258914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153</c:v>
                </c:pt>
                <c:pt idx="2">
                  <c:v>#N/A</c:v>
                </c:pt>
                <c:pt idx="3">
                  <c:v>#N/A</c:v>
                </c:pt>
                <c:pt idx="4">
                  <c:v>60</c:v>
                </c:pt>
                <c:pt idx="5">
                  <c:v>#N/A</c:v>
                </c:pt>
                <c:pt idx="6">
                  <c:v>#N/A</c:v>
                </c:pt>
                <c:pt idx="7">
                  <c:v>-35</c:v>
                </c:pt>
                <c:pt idx="8">
                  <c:v>#N/A</c:v>
                </c:pt>
                <c:pt idx="9">
                  <c:v>#N/A</c:v>
                </c:pt>
                <c:pt idx="10">
                  <c:v>-213</c:v>
                </c:pt>
                <c:pt idx="11">
                  <c:v>#N/A</c:v>
                </c:pt>
                <c:pt idx="12">
                  <c:v>#N/A</c:v>
                </c:pt>
                <c:pt idx="13">
                  <c:v>-291</c:v>
                </c:pt>
                <c:pt idx="14">
                  <c:v>#N/A</c:v>
                </c:pt>
              </c:numCache>
            </c:numRef>
          </c:val>
          <c:smooth val="0"/>
        </c:ser>
        <c:dLbls>
          <c:showLegendKey val="0"/>
          <c:showVal val="0"/>
          <c:showCatName val="0"/>
          <c:showSerName val="0"/>
          <c:showPercent val="0"/>
          <c:showBubbleSize val="0"/>
        </c:dLbls>
        <c:marker val="1"/>
        <c:smooth val="0"/>
        <c:axId val="337829656"/>
        <c:axId val="258914392"/>
      </c:lineChart>
      <c:catAx>
        <c:axId val="33782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8914392"/>
        <c:crosses val="autoZero"/>
        <c:auto val="1"/>
        <c:lblAlgn val="ctr"/>
        <c:lblOffset val="100"/>
        <c:tickLblSkip val="1"/>
        <c:tickMarkSkip val="1"/>
        <c:noMultiLvlLbl val="0"/>
      </c:catAx>
      <c:valAx>
        <c:axId val="258914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82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13503</c:v>
                </c:pt>
                <c:pt idx="5">
                  <c:v>13605</c:v>
                </c:pt>
                <c:pt idx="8">
                  <c:v>13689</c:v>
                </c:pt>
                <c:pt idx="11">
                  <c:v>13657</c:v>
                </c:pt>
                <c:pt idx="14">
                  <c:v>13754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3963</c:v>
                </c:pt>
                <c:pt idx="5">
                  <c:v>4095</c:v>
                </c:pt>
                <c:pt idx="8">
                  <c:v>3868</c:v>
                </c:pt>
                <c:pt idx="11">
                  <c:v>3638</c:v>
                </c:pt>
                <c:pt idx="14">
                  <c:v>3550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5414</c:v>
                </c:pt>
                <c:pt idx="5">
                  <c:v>5362</c:v>
                </c:pt>
                <c:pt idx="8">
                  <c:v>4655</c:v>
                </c:pt>
                <c:pt idx="11">
                  <c:v>5247</c:v>
                </c:pt>
                <c:pt idx="14">
                  <c:v>5361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3839</c:v>
                </c:pt>
                <c:pt idx="3">
                  <c:v>3861</c:v>
                </c:pt>
                <c:pt idx="6">
                  <c:v>3717</c:v>
                </c:pt>
                <c:pt idx="9">
                  <c:v>3608</c:v>
                </c:pt>
                <c:pt idx="12">
                  <c:v>3549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4161</c:v>
                </c:pt>
                <c:pt idx="3">
                  <c:v>3703</c:v>
                </c:pt>
                <c:pt idx="6">
                  <c:v>3525</c:v>
                </c:pt>
                <c:pt idx="9">
                  <c:v>3357</c:v>
                </c:pt>
                <c:pt idx="12">
                  <c:v>3396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1887</c:v>
                </c:pt>
                <c:pt idx="3">
                  <c:v>1289</c:v>
                </c:pt>
                <c:pt idx="6">
                  <c:v>1151</c:v>
                </c:pt>
                <c:pt idx="9">
                  <c:v>1352</c:v>
                </c:pt>
                <c:pt idx="12">
                  <c:v>1710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1352</c:v>
                </c:pt>
                <c:pt idx="3">
                  <c:v>1288</c:v>
                </c:pt>
                <c:pt idx="6">
                  <c:v>1447</c:v>
                </c:pt>
                <c:pt idx="9">
                  <c:v>1160</c:v>
                </c:pt>
                <c:pt idx="12">
                  <c:v>1096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9006</c:v>
                </c:pt>
                <c:pt idx="3">
                  <c:v>8730</c:v>
                </c:pt>
                <c:pt idx="6">
                  <c:v>8261</c:v>
                </c:pt>
                <c:pt idx="9">
                  <c:v>7751</c:v>
                </c:pt>
                <c:pt idx="12">
                  <c:v>7612</c:v>
                </c:pt>
              </c:numCache>
            </c:numRef>
          </c:val>
        </c:ser>
        <c:dLbls>
          <c:showLegendKey val="0"/>
          <c:showVal val="0"/>
          <c:showCatName val="0"/>
          <c:showSerName val="0"/>
          <c:showPercent val="0"/>
          <c:showBubbleSize val="0"/>
        </c:dLbls>
        <c:gapWidth val="100"/>
        <c:overlap val="100"/>
        <c:axId val="338558520"/>
        <c:axId val="336739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38558520"/>
        <c:axId val="336739824"/>
      </c:lineChart>
      <c:catAx>
        <c:axId val="33855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6739824"/>
        <c:crosses val="autoZero"/>
        <c:auto val="1"/>
        <c:lblAlgn val="ctr"/>
        <c:lblOffset val="100"/>
        <c:tickLblSkip val="1"/>
        <c:tickMarkSkip val="1"/>
        <c:noMultiLvlLbl val="0"/>
      </c:catAx>
      <c:valAx>
        <c:axId val="33673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558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{DA47A7F1-9D10-4DFE-B784-57E93E08E259}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{FCD8671F-EC84-4CA4-A3FB-3A65EEB03BB1}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{E6A565A5-AEAA-4473-8C8C-93AACFB1E7C7}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{D472F454-210A-41E8-8A29-5DD09BF9A0E6}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{5B745364-840C-4089-A9BA-349B4B3EF63C}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61.7</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{6A92C2F4-2D18-498F-A7E9-F05B63573346}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{DF389108-26A1-452C-874D-2445D54545DC}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{D162C268-19FA-4871-8552-C74A4565A5A5}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{6282E9A7-EDEE-4053-B441-4F11D7F64242}</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{AFA35817-7E64-4076-A082-C5E9BF0766A0}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59.6</c:v>
                </c:pt>
              </c:numCache>
            </c:numRef>
          </c:xVal>
          <c:yVal>
            <c:numRef>
              <c:f>公会計指標分析・財政指標組合せ分析表!$K$55:$O$55</c:f>
              <c:numCache>
                <c:formatCode>#,##0.0;"▲ "#,##0.0</c:formatCode>
                <c:ptCount val="5"/>
                <c:pt idx="4">
                  <c:v>33.6</c:v>
                </c:pt>
              </c:numCache>
            </c:numRef>
          </c:yVal>
          <c:smooth val="0"/>
        </c:ser>
        <c:dLbls>
          <c:showLegendKey val="0"/>
          <c:showVal val="0"/>
          <c:showCatName val="0"/>
          <c:showSerName val="0"/>
          <c:showPercent val="0"/>
          <c:showBubbleSize val="0"/>
        </c:dLbls>
        <c:axId val="338202032"/>
        <c:axId val="338212752"/>
      </c:scatterChart>
      <c:valAx>
        <c:axId val="338202032"/>
        <c:scaling>
          <c:orientation val="minMax"/>
          <c:max val="71.599999999999994"/>
          <c:min val="47.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8212752"/>
        <c:crosses val="autoZero"/>
        <c:crossBetween val="midCat"/>
      </c:valAx>
      <c:valAx>
        <c:axId val="338212752"/>
        <c:scaling>
          <c:orientation val="minMax"/>
          <c:max val="40.4"/>
          <c:min val="2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8202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{EE0BE5B5-2259-4BA3-99A5-C8FC6BD52E1B}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{8CF19D5D-475E-4E73-823C-98500BDEE66C}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{22E184AE-6EB7-4DE5-9F8F-6E3D79B862D7}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{F5E23E31-75B8-4035-BE4E-C3DDF743A35A}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{C436BC1E-9326-4635-B3FB-8138E15FE43D}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2.4</c:v>
                </c:pt>
                <c:pt idx="1">
                  <c:v>1.5</c:v>
                </c:pt>
                <c:pt idx="2">
                  <c:v>0.5</c:v>
                </c:pt>
                <c:pt idx="3">
                  <c:v>-0.6</c:v>
                </c:pt>
                <c:pt idx="4">
                  <c:v>-1.7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{71839624-C83D-4FD0-AA37-724AA07DDB99}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{7BCF27B1-01E3-4382-9815-4BFD642FBE45}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{1344FC37-64C7-448D-A0D6-E828AD55D142}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{A7715187-86E8-4734-88DD-265823E1C807}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{D7CFF7B8-4071-4A12-B91A-B69775A32F4E}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339172832"/>
        <c:axId val="258710040"/>
      </c:scatterChart>
      <c:valAx>
        <c:axId val="339172832"/>
        <c:scaling>
          <c:orientation val="minMax"/>
          <c:max val="11.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8710040"/>
        <c:crosses val="autoZero"/>
        <c:crossBetween val="midCat"/>
      </c:valAx>
      <c:valAx>
        <c:axId val="258710040"/>
        <c:scaling>
          <c:orientation val="minMax"/>
          <c:max val="7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9172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臨時財政対策債発行の抑制や</a:t>
          </a:r>
          <a:r>
            <a:rPr kumimoji="1" lang="ja-JP" altLang="ja-JP" sz="1100">
              <a:solidFill>
                <a:schemeClr val="dk1"/>
              </a:solidFill>
              <a:effectLst/>
              <a:latin typeface="+mn-lt"/>
              <a:ea typeface="+mn-ea"/>
              <a:cs typeface="+mn-cs"/>
            </a:rPr>
            <a:t>、分子要因である一部事務組合が起こした地方債の元利償還金に対する負担金等の減少により、実質公債費比率</a:t>
          </a:r>
          <a:r>
            <a:rPr kumimoji="1" lang="ja-JP" altLang="en-US" sz="1100">
              <a:solidFill>
                <a:schemeClr val="dk1"/>
              </a:solidFill>
              <a:effectLst/>
              <a:latin typeface="+mn-lt"/>
              <a:ea typeface="+mn-ea"/>
              <a:cs typeface="+mn-cs"/>
            </a:rPr>
            <a:t>の分子</a:t>
          </a:r>
          <a:r>
            <a:rPr kumimoji="1" lang="ja-JP" altLang="ja-JP" sz="1100">
              <a:solidFill>
                <a:schemeClr val="dk1"/>
              </a:solidFill>
              <a:effectLst/>
              <a:latin typeface="+mn-lt"/>
              <a:ea typeface="+mn-ea"/>
              <a:cs typeface="+mn-cs"/>
            </a:rPr>
            <a:t>は減少傾向にあり健全な数値を維持している。今後も、</a:t>
          </a:r>
          <a:r>
            <a:rPr kumimoji="1" lang="ja-JP" altLang="en-US" sz="1100">
              <a:solidFill>
                <a:schemeClr val="dk1"/>
              </a:solidFill>
              <a:effectLst/>
              <a:latin typeface="+mn-lt"/>
              <a:ea typeface="+mn-ea"/>
              <a:cs typeface="+mn-cs"/>
            </a:rPr>
            <a:t>臨時財政対策債をはじめとする</a:t>
          </a:r>
          <a:r>
            <a:rPr kumimoji="1" lang="ja-JP" altLang="ja-JP" sz="1100">
              <a:solidFill>
                <a:schemeClr val="dk1"/>
              </a:solidFill>
              <a:effectLst/>
              <a:latin typeface="+mn-lt"/>
              <a:ea typeface="+mn-ea"/>
              <a:cs typeface="+mn-cs"/>
            </a:rPr>
            <a:t>地方債に依存しない</a:t>
          </a:r>
          <a:r>
            <a:rPr kumimoji="1" lang="ja-JP" altLang="en-US" sz="1100">
              <a:solidFill>
                <a:schemeClr val="dk1"/>
              </a:solidFill>
              <a:effectLst/>
              <a:latin typeface="+mn-lt"/>
              <a:ea typeface="+mn-ea"/>
              <a:cs typeface="+mn-cs"/>
            </a:rPr>
            <a:t>適正な</a:t>
          </a:r>
          <a:r>
            <a:rPr kumimoji="1" lang="ja-JP" altLang="ja-JP" sz="1100">
              <a:solidFill>
                <a:schemeClr val="dk1"/>
              </a:solidFill>
              <a:effectLst/>
              <a:latin typeface="+mn-lt"/>
              <a:ea typeface="+mn-ea"/>
              <a:cs typeface="+mn-cs"/>
            </a:rPr>
            <a:t>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分子要因</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一般会計の地方債現在高は、平成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年度において前年度比で</a:t>
          </a:r>
          <a:r>
            <a:rPr kumimoji="1" lang="en-US" altLang="ja-JP" sz="1100">
              <a:solidFill>
                <a:schemeClr val="dk1"/>
              </a:solidFill>
              <a:effectLst/>
              <a:latin typeface="+mn-lt"/>
              <a:ea typeface="+mn-ea"/>
              <a:cs typeface="+mn-cs"/>
            </a:rPr>
            <a:t>139</a:t>
          </a:r>
          <a:r>
            <a:rPr kumimoji="1" lang="ja-JP" altLang="ja-JP" sz="1100">
              <a:solidFill>
                <a:schemeClr val="dk1"/>
              </a:solidFill>
              <a:effectLst/>
              <a:latin typeface="+mn-lt"/>
              <a:ea typeface="+mn-ea"/>
              <a:cs typeface="+mn-cs"/>
            </a:rPr>
            <a:t>百万円減少しており、年々減少傾向にある。また、公営企業債等繰入見込額については、下水道事業会計への繰出金の増に伴い将来負担額が増加しているが、今後も</a:t>
          </a:r>
          <a:r>
            <a:rPr kumimoji="1" lang="ja-JP" altLang="en-US" sz="1100">
              <a:solidFill>
                <a:schemeClr val="dk1"/>
              </a:solidFill>
              <a:effectLst/>
              <a:latin typeface="+mn-lt"/>
              <a:ea typeface="+mn-ea"/>
              <a:cs typeface="+mn-cs"/>
            </a:rPr>
            <a:t>将来世代</a:t>
          </a:r>
          <a:r>
            <a:rPr kumimoji="1" lang="ja-JP" altLang="ja-JP" sz="1100">
              <a:solidFill>
                <a:schemeClr val="dk1"/>
              </a:solidFill>
              <a:effectLst/>
              <a:latin typeface="+mn-lt"/>
              <a:ea typeface="+mn-ea"/>
              <a:cs typeface="+mn-cs"/>
            </a:rPr>
            <a:t>への負担を少しでも軽減するよう、起債の抑制を引き続き行い、</a:t>
          </a:r>
          <a:r>
            <a:rPr kumimoji="1" lang="ja-JP" altLang="en-US" sz="1100">
              <a:solidFill>
                <a:schemeClr val="dk1"/>
              </a:solidFill>
              <a:effectLst/>
              <a:latin typeface="+mn-lt"/>
              <a:ea typeface="+mn-ea"/>
              <a:cs typeface="+mn-cs"/>
            </a:rPr>
            <a:t>また、財政調整基金をはじめとする充当可能財源等を確保し、</a:t>
          </a:r>
          <a:r>
            <a:rPr kumimoji="1" lang="ja-JP" altLang="ja-JP" sz="1100">
              <a:solidFill>
                <a:schemeClr val="dk1"/>
              </a:solidFill>
              <a:effectLst/>
              <a:latin typeface="+mn-lt"/>
              <a:ea typeface="+mn-ea"/>
              <a:cs typeface="+mn-cs"/>
            </a:rPr>
            <a:t>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58,613
55,588
10.16
25,143,030
23,579,040
1,536,450
11,588,806
7,612,183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有形固定資産減価償却率は類似団体より高い水準にあるが、平成</a:t>
          </a:r>
          <a:r>
            <a:rPr kumimoji="1" lang="en-US" altLang="ja-JP" sz="1100">
              <a:latin typeface="ＭＳ Ｐゴシック"/>
            </a:rPr>
            <a:t>28</a:t>
          </a:r>
          <a:r>
            <a:rPr kumimoji="1" lang="ja-JP" altLang="en-US" sz="1100">
              <a:latin typeface="ＭＳ Ｐゴシック"/>
            </a:rPr>
            <a:t>年度に策定した公共施設等総合管理計画において、公共施設等の延べ床面積を</a:t>
          </a:r>
          <a:r>
            <a:rPr kumimoji="1" lang="en-US" altLang="ja-JP" sz="1100">
              <a:latin typeface="ＭＳ Ｐゴシック"/>
            </a:rPr>
            <a:t>20</a:t>
          </a:r>
          <a:r>
            <a:rPr kumimoji="1" lang="ja-JP" altLang="en-US" sz="1100">
              <a:latin typeface="ＭＳ Ｐゴシック"/>
            </a:rPr>
            <a:t>％削減するという目標を掲げている。計画的な修繕や予防保全などの適正な維持管理に加え、施設の長寿命化・複合化・集約化等について、計画的に進めていく。</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29718</xdr:rowOff>
    </xdr:to>
    <xdr:cxnSp macro="">
      <xdr:nvCxnSpPr>
        <xdr:cNvPr id="68" name="直線コネクタ 67"/>
        <xdr:cNvCxnSpPr/>
      </xdr:nvCxnSpPr>
      <xdr:spPr>
        <a:xfrm flipV="1">
          <a:off x="4760595" y="5449570"/>
          <a:ext cx="1270" cy="1019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33545</xdr:rowOff>
    </xdr:from>
    <xdr:ext cx="405111" cy="259045"/>
    <xdr:sp macro="" textlink="">
      <xdr:nvSpPr>
        <xdr:cNvPr id="69"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3</xdr:col>
      <xdr:colOff>1082675</xdr:colOff>
      <xdr:row>33</xdr:row>
      <xdr:rowOff>29718</xdr:rowOff>
    </xdr:from>
    <xdr:to>
      <xdr:col>3</xdr:col>
      <xdr:colOff>1260475</xdr:colOff>
      <xdr:row>33</xdr:row>
      <xdr:rowOff>29718</xdr:rowOff>
    </xdr:to>
    <xdr:cxnSp macro="">
      <xdr:nvCxnSpPr>
        <xdr:cNvPr id="70" name="直線コネクタ 69"/>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71"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72" name="直線コネクタ 71"/>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8399</xdr:rowOff>
    </xdr:from>
    <xdr:ext cx="405111" cy="259045"/>
    <xdr:sp macro="" textlink="">
      <xdr:nvSpPr>
        <xdr:cNvPr id="73" name="有形固定資産減価償却率平均値テキスト"/>
        <xdr:cNvSpPr txBox="1"/>
      </xdr:nvSpPr>
      <xdr:spPr>
        <a:xfrm>
          <a:off x="4813300" y="5761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29972</xdr:rowOff>
    </xdr:from>
    <xdr:to>
      <xdr:col>3</xdr:col>
      <xdr:colOff>1222375</xdr:colOff>
      <xdr:row>29</xdr:row>
      <xdr:rowOff>131572</xdr:rowOff>
    </xdr:to>
    <xdr:sp macro="" textlink="">
      <xdr:nvSpPr>
        <xdr:cNvPr id="74" name="フローチャート : 判断 73"/>
        <xdr:cNvSpPr/>
      </xdr:nvSpPr>
      <xdr:spPr>
        <a:xfrm>
          <a:off x="47117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28</xdr:row>
      <xdr:rowOff>110744</xdr:rowOff>
    </xdr:from>
    <xdr:to>
      <xdr:col>3</xdr:col>
      <xdr:colOff>1222375</xdr:colOff>
      <xdr:row>29</xdr:row>
      <xdr:rowOff>40894</xdr:rowOff>
    </xdr:to>
    <xdr:sp macro="" textlink="">
      <xdr:nvSpPr>
        <xdr:cNvPr id="80" name="円/楕円 79"/>
        <xdr:cNvSpPr/>
      </xdr:nvSpPr>
      <xdr:spPr>
        <a:xfrm>
          <a:off x="47117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133621</xdr:rowOff>
    </xdr:from>
    <xdr:ext cx="405111" cy="259045"/>
    <xdr:sp macro="" textlink="">
      <xdr:nvSpPr>
        <xdr:cNvPr id="81" name="有形固定資産減価償却率該当値テキスト"/>
        <xdr:cNvSpPr txBox="1"/>
      </xdr:nvSpPr>
      <xdr:spPr>
        <a:xfrm>
          <a:off x="4813300" y="55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58,613
55,588
10.16
25,143,030
23,579,040
1,536,450
11,588,806
7,612,183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42</xdr:row>
      <xdr:rowOff>89263</xdr:rowOff>
    </xdr:to>
    <xdr:cxnSp macro="">
      <xdr:nvCxnSpPr>
        <xdr:cNvPr id="59" name="直線コネクタ 58"/>
        <xdr:cNvCxnSpPr/>
      </xdr:nvCxnSpPr>
      <xdr:spPr>
        <a:xfrm flipV="1">
          <a:off x="4634865" y="5768340"/>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93090</xdr:rowOff>
    </xdr:from>
    <xdr:ext cx="405111" cy="259045"/>
    <xdr:sp macro="" textlink="">
      <xdr:nvSpPr>
        <xdr:cNvPr id="60" name="【道路】&#10;有形固定資産減価償却率最小値テキスト"/>
        <xdr:cNvSpPr txBox="1"/>
      </xdr:nvSpPr>
      <xdr:spPr>
        <a:xfrm>
          <a:off x="47244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42</xdr:row>
      <xdr:rowOff>89263</xdr:rowOff>
    </xdr:from>
    <xdr:to>
      <xdr:col>6</xdr:col>
      <xdr:colOff>600075</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62"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63" name="直線コネクタ 62"/>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149151</xdr:rowOff>
    </xdr:from>
    <xdr:ext cx="405111" cy="259045"/>
    <xdr:sp macro="" textlink="">
      <xdr:nvSpPr>
        <xdr:cNvPr id="64" name="【道路】&#10;有形固定資産減価償却率平均値テキスト"/>
        <xdr:cNvSpPr txBox="1"/>
      </xdr:nvSpPr>
      <xdr:spPr>
        <a:xfrm>
          <a:off x="4724400" y="649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170724</xdr:rowOff>
    </xdr:from>
    <xdr:to>
      <xdr:col>6</xdr:col>
      <xdr:colOff>561975</xdr:colOff>
      <xdr:row>38</xdr:row>
      <xdr:rowOff>100874</xdr:rowOff>
    </xdr:to>
    <xdr:sp macro="" textlink="">
      <xdr:nvSpPr>
        <xdr:cNvPr id="65" name="フローチャート : 判断 64"/>
        <xdr:cNvSpPr/>
      </xdr:nvSpPr>
      <xdr:spPr>
        <a:xfrm>
          <a:off x="45847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108676</xdr:rowOff>
    </xdr:from>
    <xdr:to>
      <xdr:col>6</xdr:col>
      <xdr:colOff>561975</xdr:colOff>
      <xdr:row>38</xdr:row>
      <xdr:rowOff>38826</xdr:rowOff>
    </xdr:to>
    <xdr:sp macro="" textlink="">
      <xdr:nvSpPr>
        <xdr:cNvPr id="71" name="円/楕円 70"/>
        <xdr:cNvSpPr/>
      </xdr:nvSpPr>
      <xdr:spPr>
        <a:xfrm>
          <a:off x="45847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131553</xdr:rowOff>
    </xdr:from>
    <xdr:ext cx="405111" cy="259045"/>
    <xdr:sp macro="" textlink="">
      <xdr:nvSpPr>
        <xdr:cNvPr id="72" name="【道路】&#10;有形固定資産減価償却率該当値テキスト"/>
        <xdr:cNvSpPr txBox="1"/>
      </xdr:nvSpPr>
      <xdr:spPr>
        <a:xfrm>
          <a:off x="4724400" y="630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133350</xdr:rowOff>
    </xdr:from>
    <xdr:to>
      <xdr:col>16</xdr:col>
      <xdr:colOff>307975</xdr:colOff>
      <xdr:row>42</xdr:row>
      <xdr:rowOff>133350</xdr:rowOff>
    </xdr:to>
    <xdr:cxnSp macro="">
      <xdr:nvCxnSpPr>
        <xdr:cNvPr id="83" name="直線コネクタ 82"/>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162577</xdr:rowOff>
    </xdr:from>
    <xdr:ext cx="467179" cy="259045"/>
    <xdr:sp macro="" textlink="">
      <xdr:nvSpPr>
        <xdr:cNvPr id="84" name="テキスト ボックス 83"/>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5" name="直線コネクタ 84"/>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6" name="テキスト ボックス 85"/>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7" name="直線コネクタ 86"/>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105427</xdr:rowOff>
    </xdr:from>
    <xdr:ext cx="467179" cy="259045"/>
    <xdr:sp macro="" textlink="">
      <xdr:nvSpPr>
        <xdr:cNvPr id="88" name="テキスト ボックス 87"/>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1" name="直線コネクタ 90"/>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48277</xdr:rowOff>
    </xdr:from>
    <xdr:ext cx="467179" cy="259045"/>
    <xdr:sp macro="" textlink="">
      <xdr:nvSpPr>
        <xdr:cNvPr id="92" name="テキスト ボックス 91"/>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3" name="直線コネクタ 9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4" name="テキスト ボックス 93"/>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5" name="直線コネクタ 94"/>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6" name="テキスト ボックス 95"/>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9"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145780</xdr:rowOff>
    </xdr:from>
    <xdr:to>
      <xdr:col>15</xdr:col>
      <xdr:colOff>180340</xdr:colOff>
      <xdr:row>41</xdr:row>
      <xdr:rowOff>147351</xdr:rowOff>
    </xdr:to>
    <xdr:cxnSp macro="">
      <xdr:nvCxnSpPr>
        <xdr:cNvPr id="100" name="直線コネクタ 99"/>
        <xdr:cNvCxnSpPr/>
      </xdr:nvCxnSpPr>
      <xdr:spPr>
        <a:xfrm flipV="1">
          <a:off x="10476865" y="5803630"/>
          <a:ext cx="0" cy="1373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151178</xdr:rowOff>
    </xdr:from>
    <xdr:ext cx="469744" cy="259045"/>
    <xdr:sp macro="" textlink="">
      <xdr:nvSpPr>
        <xdr:cNvPr id="101" name="【道路】&#10;一人当たり延長最小値テキスト"/>
        <xdr:cNvSpPr txBox="1"/>
      </xdr:nvSpPr>
      <xdr:spPr>
        <a:xfrm>
          <a:off x="10566400" y="718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1.102</a:t>
          </a:r>
          <a:endParaRPr kumimoji="1" lang="ja-JP" altLang="en-US" sz="1000" b="1">
            <a:latin typeface="ＭＳ Ｐゴシック"/>
          </a:endParaRPr>
        </a:p>
      </xdr:txBody>
    </xdr:sp>
    <xdr:clientData/>
  </xdr:oneCellAnchor>
  <xdr:twoCellAnchor>
    <xdr:from>
      <xdr:col>15</xdr:col>
      <xdr:colOff>92075</xdr:colOff>
      <xdr:row>41</xdr:row>
      <xdr:rowOff>147351</xdr:rowOff>
    </xdr:from>
    <xdr:to>
      <xdr:col>15</xdr:col>
      <xdr:colOff>269875</xdr:colOff>
      <xdr:row>41</xdr:row>
      <xdr:rowOff>147351</xdr:rowOff>
    </xdr:to>
    <xdr:cxnSp macro="">
      <xdr:nvCxnSpPr>
        <xdr:cNvPr id="102" name="直線コネクタ 101"/>
        <xdr:cNvCxnSpPr/>
      </xdr:nvCxnSpPr>
      <xdr:spPr>
        <a:xfrm>
          <a:off x="10388600" y="71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92457</xdr:rowOff>
    </xdr:from>
    <xdr:ext cx="534377" cy="259045"/>
    <xdr:sp macro="" textlink="">
      <xdr:nvSpPr>
        <xdr:cNvPr id="103" name="【道路】&#10;一人当たり延長最大値テキスト"/>
        <xdr:cNvSpPr txBox="1"/>
      </xdr:nvSpPr>
      <xdr:spPr>
        <a:xfrm>
          <a:off x="10566400" y="55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10.713</a:t>
          </a:r>
          <a:endParaRPr kumimoji="1" lang="ja-JP" altLang="en-US" sz="1000" b="1">
            <a:latin typeface="ＭＳ Ｐゴシック"/>
          </a:endParaRPr>
        </a:p>
      </xdr:txBody>
    </xdr:sp>
    <xdr:clientData/>
  </xdr:oneCellAnchor>
  <xdr:twoCellAnchor>
    <xdr:from>
      <xdr:col>15</xdr:col>
      <xdr:colOff>92075</xdr:colOff>
      <xdr:row>33</xdr:row>
      <xdr:rowOff>145780</xdr:rowOff>
    </xdr:from>
    <xdr:to>
      <xdr:col>15</xdr:col>
      <xdr:colOff>269875</xdr:colOff>
      <xdr:row>33</xdr:row>
      <xdr:rowOff>145780</xdr:rowOff>
    </xdr:to>
    <xdr:cxnSp macro="">
      <xdr:nvCxnSpPr>
        <xdr:cNvPr id="104" name="直線コネクタ 103"/>
        <xdr:cNvCxnSpPr/>
      </xdr:nvCxnSpPr>
      <xdr:spPr>
        <a:xfrm>
          <a:off x="10388600" y="580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73280</xdr:rowOff>
    </xdr:from>
    <xdr:ext cx="469744" cy="259045"/>
    <xdr:sp macro="" textlink="">
      <xdr:nvSpPr>
        <xdr:cNvPr id="105" name="【道路】&#10;一人当たり延長平均値テキスト"/>
        <xdr:cNvSpPr txBox="1"/>
      </xdr:nvSpPr>
      <xdr:spPr>
        <a:xfrm>
          <a:off x="10566400" y="62454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50403</xdr:rowOff>
    </xdr:from>
    <xdr:to>
      <xdr:col>15</xdr:col>
      <xdr:colOff>231775</xdr:colOff>
      <xdr:row>37</xdr:row>
      <xdr:rowOff>152003</xdr:rowOff>
    </xdr:to>
    <xdr:sp macro="" textlink="">
      <xdr:nvSpPr>
        <xdr:cNvPr id="106" name="フローチャート : 判断 105"/>
        <xdr:cNvSpPr/>
      </xdr:nvSpPr>
      <xdr:spPr>
        <a:xfrm>
          <a:off x="10426700" y="639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123984</xdr:rowOff>
    </xdr:from>
    <xdr:to>
      <xdr:col>15</xdr:col>
      <xdr:colOff>231775</xdr:colOff>
      <xdr:row>41</xdr:row>
      <xdr:rowOff>54134</xdr:rowOff>
    </xdr:to>
    <xdr:sp macro="" textlink="">
      <xdr:nvSpPr>
        <xdr:cNvPr id="112" name="円/楕円 111"/>
        <xdr:cNvSpPr/>
      </xdr:nvSpPr>
      <xdr:spPr>
        <a:xfrm>
          <a:off x="10426700" y="69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102411</xdr:rowOff>
    </xdr:from>
    <xdr:ext cx="469744" cy="259045"/>
    <xdr:sp macro="" textlink="">
      <xdr:nvSpPr>
        <xdr:cNvPr id="113" name="【道路】&#10;一人当たり延長該当値テキスト"/>
        <xdr:cNvSpPr txBox="1"/>
      </xdr:nvSpPr>
      <xdr:spPr>
        <a:xfrm>
          <a:off x="10566400" y="696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4" name="正方形/長方形 113"/>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21" name="正方形/長方形 120"/>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6"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59055</xdr:rowOff>
    </xdr:from>
    <xdr:to>
      <xdr:col>6</xdr:col>
      <xdr:colOff>510540</xdr:colOff>
      <xdr:row>64</xdr:row>
      <xdr:rowOff>49530</xdr:rowOff>
    </xdr:to>
    <xdr:cxnSp macro="">
      <xdr:nvCxnSpPr>
        <xdr:cNvPr id="137" name="直線コネクタ 136"/>
        <xdr:cNvCxnSpPr/>
      </xdr:nvCxnSpPr>
      <xdr:spPr>
        <a:xfrm flipV="1">
          <a:off x="4634865" y="94888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53357</xdr:rowOff>
    </xdr:from>
    <xdr:ext cx="340478" cy="259045"/>
    <xdr:sp macro="" textlink="">
      <xdr:nvSpPr>
        <xdr:cNvPr id="138" name="【橋りょう・トンネル】&#10;有形固定資産減価償却率最小値テキスト"/>
        <xdr:cNvSpPr txBox="1"/>
      </xdr:nvSpPr>
      <xdr:spPr>
        <a:xfrm>
          <a:off x="4724400" y="1102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422275</xdr:colOff>
      <xdr:row>64</xdr:row>
      <xdr:rowOff>49530</xdr:rowOff>
    </xdr:from>
    <xdr:to>
      <xdr:col>6</xdr:col>
      <xdr:colOff>600075</xdr:colOff>
      <xdr:row>64</xdr:row>
      <xdr:rowOff>49530</xdr:rowOff>
    </xdr:to>
    <xdr:cxnSp macro="">
      <xdr:nvCxnSpPr>
        <xdr:cNvPr id="139" name="直線コネクタ 138"/>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5732</xdr:rowOff>
    </xdr:from>
    <xdr:ext cx="405111" cy="259045"/>
    <xdr:sp macro="" textlink="">
      <xdr:nvSpPr>
        <xdr:cNvPr id="140" name="【橋りょう・トンネル】&#10;有形固定資産減価償却率最大値テキスト"/>
        <xdr:cNvSpPr txBox="1"/>
      </xdr:nvSpPr>
      <xdr:spPr>
        <a:xfrm>
          <a:off x="4724400" y="92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6</xdr:col>
      <xdr:colOff>422275</xdr:colOff>
      <xdr:row>55</xdr:row>
      <xdr:rowOff>59055</xdr:rowOff>
    </xdr:from>
    <xdr:to>
      <xdr:col>6</xdr:col>
      <xdr:colOff>600075</xdr:colOff>
      <xdr:row>55</xdr:row>
      <xdr:rowOff>59055</xdr:rowOff>
    </xdr:to>
    <xdr:cxnSp macro="">
      <xdr:nvCxnSpPr>
        <xdr:cNvPr id="141" name="直線コネクタ 140"/>
        <xdr:cNvCxnSpPr/>
      </xdr:nvCxnSpPr>
      <xdr:spPr>
        <a:xfrm>
          <a:off x="4546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156227</xdr:rowOff>
    </xdr:from>
    <xdr:ext cx="405111" cy="259045"/>
    <xdr:sp macro="" textlink="">
      <xdr:nvSpPr>
        <xdr:cNvPr id="142" name="【橋りょう・トンネル】&#10;有形固定資産減価償却率平均値テキスト"/>
        <xdr:cNvSpPr txBox="1"/>
      </xdr:nvSpPr>
      <xdr:spPr>
        <a:xfrm>
          <a:off x="47244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6350</xdr:rowOff>
    </xdr:from>
    <xdr:to>
      <xdr:col>6</xdr:col>
      <xdr:colOff>561975</xdr:colOff>
      <xdr:row>58</xdr:row>
      <xdr:rowOff>107950</xdr:rowOff>
    </xdr:to>
    <xdr:sp macro="" textlink="">
      <xdr:nvSpPr>
        <xdr:cNvPr id="143" name="フローチャート : 判断 142"/>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8255</xdr:rowOff>
    </xdr:from>
    <xdr:to>
      <xdr:col>6</xdr:col>
      <xdr:colOff>561975</xdr:colOff>
      <xdr:row>55</xdr:row>
      <xdr:rowOff>109855</xdr:rowOff>
    </xdr:to>
    <xdr:sp macro="" textlink="">
      <xdr:nvSpPr>
        <xdr:cNvPr id="149" name="円/楕円 148"/>
        <xdr:cNvSpPr/>
      </xdr:nvSpPr>
      <xdr:spPr>
        <a:xfrm>
          <a:off x="4584700" y="94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132732</xdr:rowOff>
    </xdr:from>
    <xdr:ext cx="405111" cy="259045"/>
    <xdr:sp macro="" textlink="">
      <xdr:nvSpPr>
        <xdr:cNvPr id="150" name="【橋りょう・トンネル】&#10;有形固定資産減価償却率該当値テキスト"/>
        <xdr:cNvSpPr txBox="1"/>
      </xdr:nvSpPr>
      <xdr:spPr>
        <a:xfrm>
          <a:off x="4724400" y="939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1" name="正方形/長方形 15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8" name="正方形/長方形 15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4" name="テキスト ボックス 163"/>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77899</xdr:rowOff>
    </xdr:from>
    <xdr:to>
      <xdr:col>15</xdr:col>
      <xdr:colOff>180340</xdr:colOff>
      <xdr:row>64</xdr:row>
      <xdr:rowOff>51953</xdr:rowOff>
    </xdr:to>
    <xdr:cxnSp macro="">
      <xdr:nvCxnSpPr>
        <xdr:cNvPr id="174" name="直線コネクタ 173"/>
        <xdr:cNvCxnSpPr/>
      </xdr:nvCxnSpPr>
      <xdr:spPr>
        <a:xfrm flipV="1">
          <a:off x="10476865" y="9679099"/>
          <a:ext cx="0" cy="134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55780</xdr:rowOff>
    </xdr:from>
    <xdr:ext cx="469744" cy="259045"/>
    <xdr:sp macro="" textlink="">
      <xdr:nvSpPr>
        <xdr:cNvPr id="175" name="【橋りょう・トンネル】&#10;一人当たり有形固定資産（償却資産）額最小値テキスト"/>
        <xdr:cNvSpPr txBox="1"/>
      </xdr:nvSpPr>
      <xdr:spPr>
        <a:xfrm>
          <a:off x="10566400" y="1102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3,182</a:t>
          </a:r>
          <a:endParaRPr kumimoji="1" lang="ja-JP" altLang="en-US" sz="1000" b="1">
            <a:latin typeface="ＭＳ Ｐゴシック"/>
          </a:endParaRPr>
        </a:p>
      </xdr:txBody>
    </xdr:sp>
    <xdr:clientData/>
  </xdr:oneCellAnchor>
  <xdr:twoCellAnchor>
    <xdr:from>
      <xdr:col>15</xdr:col>
      <xdr:colOff>92075</xdr:colOff>
      <xdr:row>64</xdr:row>
      <xdr:rowOff>51953</xdr:rowOff>
    </xdr:from>
    <xdr:to>
      <xdr:col>15</xdr:col>
      <xdr:colOff>269875</xdr:colOff>
      <xdr:row>64</xdr:row>
      <xdr:rowOff>51953</xdr:rowOff>
    </xdr:to>
    <xdr:cxnSp macro="">
      <xdr:nvCxnSpPr>
        <xdr:cNvPr id="176" name="直線コネクタ 175"/>
        <xdr:cNvCxnSpPr/>
      </xdr:nvCxnSpPr>
      <xdr:spPr>
        <a:xfrm>
          <a:off x="10388600" y="1102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24576</xdr:rowOff>
    </xdr:from>
    <xdr:ext cx="599010" cy="259045"/>
    <xdr:sp macro="" textlink="">
      <xdr:nvSpPr>
        <xdr:cNvPr id="177" name="【橋りょう・トンネル】&#10;一人当たり有形固定資産（償却資産）額最大値テキスト"/>
        <xdr:cNvSpPr txBox="1"/>
      </xdr:nvSpPr>
      <xdr:spPr>
        <a:xfrm>
          <a:off x="10566400" y="945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179,777</a:t>
          </a:r>
          <a:endParaRPr kumimoji="1" lang="ja-JP" altLang="en-US" sz="1000" b="1">
            <a:latin typeface="ＭＳ Ｐゴシック"/>
          </a:endParaRPr>
        </a:p>
      </xdr:txBody>
    </xdr:sp>
    <xdr:clientData/>
  </xdr:oneCellAnchor>
  <xdr:twoCellAnchor>
    <xdr:from>
      <xdr:col>15</xdr:col>
      <xdr:colOff>92075</xdr:colOff>
      <xdr:row>56</xdr:row>
      <xdr:rowOff>77899</xdr:rowOff>
    </xdr:from>
    <xdr:to>
      <xdr:col>15</xdr:col>
      <xdr:colOff>269875</xdr:colOff>
      <xdr:row>56</xdr:row>
      <xdr:rowOff>77899</xdr:rowOff>
    </xdr:to>
    <xdr:cxnSp macro="">
      <xdr:nvCxnSpPr>
        <xdr:cNvPr id="178" name="直線コネクタ 177"/>
        <xdr:cNvCxnSpPr/>
      </xdr:nvCxnSpPr>
      <xdr:spPr>
        <a:xfrm>
          <a:off x="10388600" y="9679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13796</xdr:rowOff>
    </xdr:from>
    <xdr:ext cx="534377" cy="259045"/>
    <xdr:sp macro="" textlink="">
      <xdr:nvSpPr>
        <xdr:cNvPr id="179" name="【橋りょう・トンネル】&#10;一人当たり有形固定資産（償却資産）額平均値テキスト"/>
        <xdr:cNvSpPr txBox="1"/>
      </xdr:nvSpPr>
      <xdr:spPr>
        <a:xfrm>
          <a:off x="10566400" y="1012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94,525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162369</xdr:rowOff>
    </xdr:from>
    <xdr:to>
      <xdr:col>15</xdr:col>
      <xdr:colOff>231775</xdr:colOff>
      <xdr:row>60</xdr:row>
      <xdr:rowOff>92519</xdr:rowOff>
    </xdr:to>
    <xdr:sp macro="" textlink="">
      <xdr:nvSpPr>
        <xdr:cNvPr id="180" name="フローチャート : 判断 179"/>
        <xdr:cNvSpPr/>
      </xdr:nvSpPr>
      <xdr:spPr>
        <a:xfrm>
          <a:off x="10426700" y="1027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119164</xdr:rowOff>
    </xdr:from>
    <xdr:to>
      <xdr:col>15</xdr:col>
      <xdr:colOff>231775</xdr:colOff>
      <xdr:row>64</xdr:row>
      <xdr:rowOff>49314</xdr:rowOff>
    </xdr:to>
    <xdr:sp macro="" textlink="">
      <xdr:nvSpPr>
        <xdr:cNvPr id="186" name="円/楕円 185"/>
        <xdr:cNvSpPr/>
      </xdr:nvSpPr>
      <xdr:spPr>
        <a:xfrm>
          <a:off x="10426700" y="109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34091</xdr:rowOff>
    </xdr:from>
    <xdr:ext cx="534377" cy="259045"/>
    <xdr:sp macro="" textlink="">
      <xdr:nvSpPr>
        <xdr:cNvPr id="187" name="【橋りょう・トンネル】&#10;一人当たり有形固定資産（償却資産）額該当値テキスト"/>
        <xdr:cNvSpPr txBox="1"/>
      </xdr:nvSpPr>
      <xdr:spPr>
        <a:xfrm>
          <a:off x="10566400" y="1083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8" name="テキスト ボックス 20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85</xdr:row>
      <xdr:rowOff>163830</xdr:rowOff>
    </xdr:to>
    <xdr:cxnSp macro="">
      <xdr:nvCxnSpPr>
        <xdr:cNvPr id="210" name="直線コネクタ 209"/>
        <xdr:cNvCxnSpPr/>
      </xdr:nvCxnSpPr>
      <xdr:spPr>
        <a:xfrm flipV="1">
          <a:off x="4634865" y="13287756"/>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167657</xdr:rowOff>
    </xdr:from>
    <xdr:ext cx="405111" cy="259045"/>
    <xdr:sp macro="" textlink="">
      <xdr:nvSpPr>
        <xdr:cNvPr id="211" name="【公営住宅】&#10;有形固定資産減価償却率最小値テキスト"/>
        <xdr:cNvSpPr txBox="1"/>
      </xdr:nvSpPr>
      <xdr:spPr>
        <a:xfrm>
          <a:off x="47244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85</xdr:row>
      <xdr:rowOff>163830</xdr:rowOff>
    </xdr:from>
    <xdr:to>
      <xdr:col>6</xdr:col>
      <xdr:colOff>600075</xdr:colOff>
      <xdr:row>85</xdr:row>
      <xdr:rowOff>163830</xdr:rowOff>
    </xdr:to>
    <xdr:cxnSp macro="">
      <xdr:nvCxnSpPr>
        <xdr:cNvPr id="212" name="直線コネクタ 211"/>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3" name="【公営住宅】&#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72.7</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4" name="直線コネクタ 213"/>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103903</xdr:rowOff>
    </xdr:from>
    <xdr:ext cx="405111" cy="259045"/>
    <xdr:sp macro="" textlink="">
      <xdr:nvSpPr>
        <xdr:cNvPr id="215" name="【公営住宅】&#10;有形固定資産減価償却率平均値テキスト"/>
        <xdr:cNvSpPr txBox="1"/>
      </xdr:nvSpPr>
      <xdr:spPr>
        <a:xfrm>
          <a:off x="4724400" y="1381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81026</xdr:rowOff>
    </xdr:from>
    <xdr:to>
      <xdr:col>6</xdr:col>
      <xdr:colOff>561975</xdr:colOff>
      <xdr:row>82</xdr:row>
      <xdr:rowOff>11176</xdr:rowOff>
    </xdr:to>
    <xdr:sp macro="" textlink="">
      <xdr:nvSpPr>
        <xdr:cNvPr id="216" name="フローチャート : 判断 215"/>
        <xdr:cNvSpPr/>
      </xdr:nvSpPr>
      <xdr:spPr>
        <a:xfrm>
          <a:off x="4584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74168</xdr:rowOff>
    </xdr:from>
    <xdr:to>
      <xdr:col>6</xdr:col>
      <xdr:colOff>561975</xdr:colOff>
      <xdr:row>85</xdr:row>
      <xdr:rowOff>4318</xdr:rowOff>
    </xdr:to>
    <xdr:sp macro="" textlink="">
      <xdr:nvSpPr>
        <xdr:cNvPr id="222" name="円/楕円 221"/>
        <xdr:cNvSpPr/>
      </xdr:nvSpPr>
      <xdr:spPr>
        <a:xfrm>
          <a:off x="4584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52595</xdr:rowOff>
    </xdr:from>
    <xdr:ext cx="405111" cy="259045"/>
    <xdr:sp macro="" textlink="">
      <xdr:nvSpPr>
        <xdr:cNvPr id="223" name="【公営住宅】&#10;有形固定資産減価償却率該当値テキスト"/>
        <xdr:cNvSpPr txBox="1"/>
      </xdr:nvSpPr>
      <xdr:spPr>
        <a:xfrm>
          <a:off x="4724400" y="1445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115824</xdr:rowOff>
    </xdr:from>
    <xdr:to>
      <xdr:col>15</xdr:col>
      <xdr:colOff>180340</xdr:colOff>
      <xdr:row>86</xdr:row>
      <xdr:rowOff>61722</xdr:rowOff>
    </xdr:to>
    <xdr:cxnSp macro="">
      <xdr:nvCxnSpPr>
        <xdr:cNvPr id="247" name="直線コネクタ 246"/>
        <xdr:cNvCxnSpPr/>
      </xdr:nvCxnSpPr>
      <xdr:spPr>
        <a:xfrm flipV="1">
          <a:off x="10476865" y="13488924"/>
          <a:ext cx="0" cy="131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65549</xdr:rowOff>
    </xdr:from>
    <xdr:ext cx="469744" cy="259045"/>
    <xdr:sp macro="" textlink="">
      <xdr:nvSpPr>
        <xdr:cNvPr id="248" name="【公営住宅】&#10;一人当たり面積最小値テキスト"/>
        <xdr:cNvSpPr txBox="1"/>
      </xdr:nvSpPr>
      <xdr:spPr>
        <a:xfrm>
          <a:off x="10566400"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86</xdr:row>
      <xdr:rowOff>61722</xdr:rowOff>
    </xdr:from>
    <xdr:to>
      <xdr:col>15</xdr:col>
      <xdr:colOff>269875</xdr:colOff>
      <xdr:row>86</xdr:row>
      <xdr:rowOff>61722</xdr:rowOff>
    </xdr:to>
    <xdr:cxnSp macro="">
      <xdr:nvCxnSpPr>
        <xdr:cNvPr id="249" name="直線コネクタ 248"/>
        <xdr:cNvCxnSpPr/>
      </xdr:nvCxnSpPr>
      <xdr:spPr>
        <a:xfrm>
          <a:off x="10388600" y="1480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62501</xdr:rowOff>
    </xdr:from>
    <xdr:ext cx="469744" cy="259045"/>
    <xdr:sp macro="" textlink="">
      <xdr:nvSpPr>
        <xdr:cNvPr id="250" name="【公営住宅】&#10;一人当たり面積最大値テキスト"/>
        <xdr:cNvSpPr txBox="1"/>
      </xdr:nvSpPr>
      <xdr:spPr>
        <a:xfrm>
          <a:off x="105664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1.798</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251" name="直線コネクタ 250"/>
        <xdr:cNvCxnSpPr/>
      </xdr:nvCxnSpPr>
      <xdr:spPr>
        <a:xfrm>
          <a:off x="10388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65803</xdr:rowOff>
    </xdr:from>
    <xdr:ext cx="469744" cy="259045"/>
    <xdr:sp macro="" textlink="">
      <xdr:nvSpPr>
        <xdr:cNvPr id="252" name="【公営住宅】&#10;一人当たり面積平均値テキスト"/>
        <xdr:cNvSpPr txBox="1"/>
      </xdr:nvSpPr>
      <xdr:spPr>
        <a:xfrm>
          <a:off x="10566400" y="13953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0.927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42926</xdr:rowOff>
    </xdr:from>
    <xdr:to>
      <xdr:col>15</xdr:col>
      <xdr:colOff>231775</xdr:colOff>
      <xdr:row>82</xdr:row>
      <xdr:rowOff>144526</xdr:rowOff>
    </xdr:to>
    <xdr:sp macro="" textlink="">
      <xdr:nvSpPr>
        <xdr:cNvPr id="253" name="フローチャート : 判断 252"/>
        <xdr:cNvSpPr/>
      </xdr:nvSpPr>
      <xdr:spPr>
        <a:xfrm>
          <a:off x="10426700" y="1410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145796</xdr:rowOff>
    </xdr:from>
    <xdr:to>
      <xdr:col>15</xdr:col>
      <xdr:colOff>231775</xdr:colOff>
      <xdr:row>85</xdr:row>
      <xdr:rowOff>75946</xdr:rowOff>
    </xdr:to>
    <xdr:sp macro="" textlink="">
      <xdr:nvSpPr>
        <xdr:cNvPr id="259" name="円/楕円 258"/>
        <xdr:cNvSpPr/>
      </xdr:nvSpPr>
      <xdr:spPr>
        <a:xfrm>
          <a:off x="10426700" y="14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124223</xdr:rowOff>
    </xdr:from>
    <xdr:ext cx="469744" cy="259045"/>
    <xdr:sp macro="" textlink="">
      <xdr:nvSpPr>
        <xdr:cNvPr id="260" name="【公営住宅】&#10;一人当たり面積該当値テキスト"/>
        <xdr:cNvSpPr txBox="1"/>
      </xdr:nvSpPr>
      <xdr:spPr>
        <a:xfrm>
          <a:off x="10566400"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2" name="正方形/長方形 26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3" name="正方形/長方形 26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4" name="正方形/長方形 26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5" name="正方形/長方形 26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7" name="正方形/長方形 26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8" name="正方形/長方形 26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9" name="正方形/長方形 26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0" name="正方形/長方形 26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1" name="正方形/長方形 27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2" name="正方形/長方形 27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3" name="正方形/長方形 27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0" name="正方形/長方形 27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3" name="直線コネクタ 2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84" name="テキスト ボックス 28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5" name="直線コネクタ 2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6" name="テキスト ボックス 2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7" name="直線コネクタ 2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8" name="テキスト ボックス 2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9" name="直線コネクタ 2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0" name="テキスト ボックス 2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1" name="直線コネクタ 2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2" name="テキスト ボックス 2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3" name="直線コネクタ 2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94" name="テキスト ボックス 29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7"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40277</xdr:rowOff>
    </xdr:from>
    <xdr:to>
      <xdr:col>23</xdr:col>
      <xdr:colOff>516889</xdr:colOff>
      <xdr:row>41</xdr:row>
      <xdr:rowOff>63137</xdr:rowOff>
    </xdr:to>
    <xdr:cxnSp macro="">
      <xdr:nvCxnSpPr>
        <xdr:cNvPr id="298" name="直線コネクタ 297"/>
        <xdr:cNvCxnSpPr/>
      </xdr:nvCxnSpPr>
      <xdr:spPr>
        <a:xfrm flipV="1">
          <a:off x="16318864" y="5869577"/>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66964</xdr:rowOff>
    </xdr:from>
    <xdr:ext cx="405111" cy="259045"/>
    <xdr:sp macro="" textlink="">
      <xdr:nvSpPr>
        <xdr:cNvPr id="299" name="【認定こども園・幼稚園・保育所】&#10;有形固定資産減価償却率最小値テキスト"/>
        <xdr:cNvSpPr txBox="1"/>
      </xdr:nvSpPr>
      <xdr:spPr>
        <a:xfrm>
          <a:off x="16408400" y="709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23</xdr:col>
      <xdr:colOff>428625</xdr:colOff>
      <xdr:row>41</xdr:row>
      <xdr:rowOff>63137</xdr:rowOff>
    </xdr:from>
    <xdr:to>
      <xdr:col>23</xdr:col>
      <xdr:colOff>606425</xdr:colOff>
      <xdr:row>41</xdr:row>
      <xdr:rowOff>63137</xdr:rowOff>
    </xdr:to>
    <xdr:cxnSp macro="">
      <xdr:nvCxnSpPr>
        <xdr:cNvPr id="300" name="直線コネクタ 299"/>
        <xdr:cNvCxnSpPr/>
      </xdr:nvCxnSpPr>
      <xdr:spPr>
        <a:xfrm>
          <a:off x="16230600" y="709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158404</xdr:rowOff>
    </xdr:from>
    <xdr:ext cx="405111" cy="259045"/>
    <xdr:sp macro="" textlink="">
      <xdr:nvSpPr>
        <xdr:cNvPr id="301" name="【認定こども園・幼稚園・保育所】&#10;有形固定資産減価償却率最大値テキスト"/>
        <xdr:cNvSpPr txBox="1"/>
      </xdr:nvSpPr>
      <xdr:spPr>
        <a:xfrm>
          <a:off x="164084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23</xdr:col>
      <xdr:colOff>428625</xdr:colOff>
      <xdr:row>34</xdr:row>
      <xdr:rowOff>40277</xdr:rowOff>
    </xdr:from>
    <xdr:to>
      <xdr:col>23</xdr:col>
      <xdr:colOff>606425</xdr:colOff>
      <xdr:row>34</xdr:row>
      <xdr:rowOff>40277</xdr:rowOff>
    </xdr:to>
    <xdr:cxnSp macro="">
      <xdr:nvCxnSpPr>
        <xdr:cNvPr id="302" name="直線コネクタ 30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89099</xdr:rowOff>
    </xdr:from>
    <xdr:ext cx="405111" cy="259045"/>
    <xdr:sp macro="" textlink="">
      <xdr:nvSpPr>
        <xdr:cNvPr id="303" name="【認定こども園・幼稚園・保育所】&#10;有形固定資産減価償却率平均値テキスト"/>
        <xdr:cNvSpPr txBox="1"/>
      </xdr:nvSpPr>
      <xdr:spPr>
        <a:xfrm>
          <a:off x="16408400" y="626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66222</xdr:rowOff>
    </xdr:from>
    <xdr:to>
      <xdr:col>23</xdr:col>
      <xdr:colOff>568325</xdr:colOff>
      <xdr:row>37</xdr:row>
      <xdr:rowOff>167822</xdr:rowOff>
    </xdr:to>
    <xdr:sp macro="" textlink="">
      <xdr:nvSpPr>
        <xdr:cNvPr id="304" name="フローチャート : 判断 303"/>
        <xdr:cNvSpPr/>
      </xdr:nvSpPr>
      <xdr:spPr>
        <a:xfrm>
          <a:off x="162687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5" name="テキスト ボックス 3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6" name="テキスト ボックス 3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7" name="テキスト ボックス 3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8" name="テキスト ボックス 3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9" name="テキスト ボックス 3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310" name="円/楕円 309"/>
        <xdr:cNvSpPr/>
      </xdr:nvSpPr>
      <xdr:spPr>
        <a:xfrm>
          <a:off x="16268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51180</xdr:rowOff>
    </xdr:from>
    <xdr:ext cx="405111" cy="259045"/>
    <xdr:sp macro="" textlink="">
      <xdr:nvSpPr>
        <xdr:cNvPr id="311" name="【認定こども園・幼稚園・保育所】&#10;有形固定資産減価償却率該当値テキスト"/>
        <xdr:cNvSpPr txBox="1"/>
      </xdr:nvSpPr>
      <xdr:spPr>
        <a:xfrm>
          <a:off x="16408400"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2" name="正方形/長方形 311"/>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3" name="正方形/長方形 3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4" name="正方形/長方形 3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5" name="正方形/長方形 3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6" name="正方形/長方形 3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7" name="正方形/長方形 3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8" name="正方形/長方形 3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9" name="正方形/長方形 318"/>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0" name="テキスト ボックス 3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1" name="直線コネクタ 3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2" name="直線コネクタ 32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3" name="テキスト ボックス 32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4" name="直線コネクタ 32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5" name="テキスト ボックス 32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6" name="直線コネクタ 32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27" name="テキスト ボックス 32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8" name="直線コネクタ 32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9" name="テキスト ボックス 32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1" name="テキスト ボックス 3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2"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55626</xdr:rowOff>
    </xdr:from>
    <xdr:to>
      <xdr:col>32</xdr:col>
      <xdr:colOff>186689</xdr:colOff>
      <xdr:row>41</xdr:row>
      <xdr:rowOff>92202</xdr:rowOff>
    </xdr:to>
    <xdr:cxnSp macro="">
      <xdr:nvCxnSpPr>
        <xdr:cNvPr id="333" name="直線コネクタ 332"/>
        <xdr:cNvCxnSpPr/>
      </xdr:nvCxnSpPr>
      <xdr:spPr>
        <a:xfrm flipV="1">
          <a:off x="22160864" y="6056376"/>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96029</xdr:rowOff>
    </xdr:from>
    <xdr:ext cx="469744" cy="259045"/>
    <xdr:sp macro="" textlink="">
      <xdr:nvSpPr>
        <xdr:cNvPr id="334" name="【認定こども園・幼稚園・保育所】&#10;一人当たり面積最小値テキスト"/>
        <xdr:cNvSpPr txBox="1"/>
      </xdr:nvSpPr>
      <xdr:spPr>
        <a:xfrm>
          <a:off x="222504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41</xdr:row>
      <xdr:rowOff>92202</xdr:rowOff>
    </xdr:from>
    <xdr:to>
      <xdr:col>32</xdr:col>
      <xdr:colOff>276225</xdr:colOff>
      <xdr:row>41</xdr:row>
      <xdr:rowOff>92202</xdr:rowOff>
    </xdr:to>
    <xdr:cxnSp macro="">
      <xdr:nvCxnSpPr>
        <xdr:cNvPr id="335" name="直線コネクタ 33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2303</xdr:rowOff>
    </xdr:from>
    <xdr:ext cx="469744" cy="259045"/>
    <xdr:sp macro="" textlink="">
      <xdr:nvSpPr>
        <xdr:cNvPr id="336" name="【認定こども園・幼稚園・保育所】&#10;一人当たり面積最大値テキスト"/>
        <xdr:cNvSpPr txBox="1"/>
      </xdr:nvSpPr>
      <xdr:spPr>
        <a:xfrm>
          <a:off x="222504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35</xdr:row>
      <xdr:rowOff>55626</xdr:rowOff>
    </xdr:from>
    <xdr:to>
      <xdr:col>32</xdr:col>
      <xdr:colOff>276225</xdr:colOff>
      <xdr:row>35</xdr:row>
      <xdr:rowOff>55626</xdr:rowOff>
    </xdr:to>
    <xdr:cxnSp macro="">
      <xdr:nvCxnSpPr>
        <xdr:cNvPr id="337" name="直線コネクタ 336"/>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142003</xdr:rowOff>
    </xdr:from>
    <xdr:ext cx="469744" cy="259045"/>
    <xdr:sp macro="" textlink="">
      <xdr:nvSpPr>
        <xdr:cNvPr id="338" name="【認定こども園・幼稚園・保育所】&#10;一人当たり面積平均値テキスト"/>
        <xdr:cNvSpPr txBox="1"/>
      </xdr:nvSpPr>
      <xdr:spPr>
        <a:xfrm>
          <a:off x="22250400" y="665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119126</xdr:rowOff>
    </xdr:from>
    <xdr:to>
      <xdr:col>32</xdr:col>
      <xdr:colOff>238125</xdr:colOff>
      <xdr:row>40</xdr:row>
      <xdr:rowOff>49276</xdr:rowOff>
    </xdr:to>
    <xdr:sp macro="" textlink="">
      <xdr:nvSpPr>
        <xdr:cNvPr id="339" name="フローチャート : 判断 338"/>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0" name="テキスト ボックス 3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1" name="テキスト ボックス 3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2" name="テキスト ボックス 3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3" name="テキスト ボックス 3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4" name="テキスト ボックス 3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23114</xdr:rowOff>
    </xdr:from>
    <xdr:to>
      <xdr:col>32</xdr:col>
      <xdr:colOff>238125</xdr:colOff>
      <xdr:row>41</xdr:row>
      <xdr:rowOff>124714</xdr:rowOff>
    </xdr:to>
    <xdr:sp macro="" textlink="">
      <xdr:nvSpPr>
        <xdr:cNvPr id="345" name="円/楕円 344"/>
        <xdr:cNvSpPr/>
      </xdr:nvSpPr>
      <xdr:spPr>
        <a:xfrm>
          <a:off x="22110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109491</xdr:rowOff>
    </xdr:from>
    <xdr:ext cx="469744" cy="259045"/>
    <xdr:sp macro="" textlink="">
      <xdr:nvSpPr>
        <xdr:cNvPr id="346" name="【認定こども園・幼稚園・保育所】&#10;一人当たり面積該当値テキスト"/>
        <xdr:cNvSpPr txBox="1"/>
      </xdr:nvSpPr>
      <xdr:spPr>
        <a:xfrm>
          <a:off x="22250400" y="69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8" name="直線コネクタ 3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9" name="テキスト ボックス 3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0" name="直線コネクタ 3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1" name="テキスト ボックス 3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2" name="直線コネクタ 3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3" name="テキスト ボックス 3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4" name="直線コネクタ 3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5" name="テキスト ボックス 3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6" name="直線コネクタ 3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7" name="テキスト ボックス 3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9" name="テキスト ボックス 3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0"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62</xdr:row>
      <xdr:rowOff>148590</xdr:rowOff>
    </xdr:to>
    <xdr:cxnSp macro="">
      <xdr:nvCxnSpPr>
        <xdr:cNvPr id="371" name="直線コネクタ 370"/>
        <xdr:cNvCxnSpPr/>
      </xdr:nvCxnSpPr>
      <xdr:spPr>
        <a:xfrm flipV="1">
          <a:off x="16318864" y="95173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152417</xdr:rowOff>
    </xdr:from>
    <xdr:ext cx="405111" cy="259045"/>
    <xdr:sp macro="" textlink="">
      <xdr:nvSpPr>
        <xdr:cNvPr id="372" name="【学校施設】&#10;有形固定資産減価償却率最小値テキスト"/>
        <xdr:cNvSpPr txBox="1"/>
      </xdr:nvSpPr>
      <xdr:spPr>
        <a:xfrm>
          <a:off x="164084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23</xdr:col>
      <xdr:colOff>428625</xdr:colOff>
      <xdr:row>62</xdr:row>
      <xdr:rowOff>148590</xdr:rowOff>
    </xdr:from>
    <xdr:to>
      <xdr:col>23</xdr:col>
      <xdr:colOff>606425</xdr:colOff>
      <xdr:row>62</xdr:row>
      <xdr:rowOff>148590</xdr:rowOff>
    </xdr:to>
    <xdr:cxnSp macro="">
      <xdr:nvCxnSpPr>
        <xdr:cNvPr id="373" name="直線コネクタ 372"/>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74" name="【学校施設】&#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75" name="直線コネクタ 37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38117</xdr:rowOff>
    </xdr:from>
    <xdr:ext cx="405111" cy="259045"/>
    <xdr:sp macro="" textlink="">
      <xdr:nvSpPr>
        <xdr:cNvPr id="376" name="【学校施設】&#10;有形固定資産減価償却率平均値テキスト"/>
        <xdr:cNvSpPr txBox="1"/>
      </xdr:nvSpPr>
      <xdr:spPr>
        <a:xfrm>
          <a:off x="164084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59690</xdr:rowOff>
    </xdr:from>
    <xdr:to>
      <xdr:col>23</xdr:col>
      <xdr:colOff>568325</xdr:colOff>
      <xdr:row>59</xdr:row>
      <xdr:rowOff>161290</xdr:rowOff>
    </xdr:to>
    <xdr:sp macro="" textlink="">
      <xdr:nvSpPr>
        <xdr:cNvPr id="377" name="フローチャート : 判断 376"/>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36830</xdr:rowOff>
    </xdr:from>
    <xdr:to>
      <xdr:col>23</xdr:col>
      <xdr:colOff>568325</xdr:colOff>
      <xdr:row>55</xdr:row>
      <xdr:rowOff>138430</xdr:rowOff>
    </xdr:to>
    <xdr:sp macro="" textlink="">
      <xdr:nvSpPr>
        <xdr:cNvPr id="383" name="円/楕円 382"/>
        <xdr:cNvSpPr/>
      </xdr:nvSpPr>
      <xdr:spPr>
        <a:xfrm>
          <a:off x="162687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161307</xdr:rowOff>
    </xdr:from>
    <xdr:ext cx="405111" cy="259045"/>
    <xdr:sp macro="" textlink="">
      <xdr:nvSpPr>
        <xdr:cNvPr id="384" name="【学校施設】&#10;有形固定資産減価償却率該当値テキスト"/>
        <xdr:cNvSpPr txBox="1"/>
      </xdr:nvSpPr>
      <xdr:spPr>
        <a:xfrm>
          <a:off x="16408400" y="941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5" name="正方形/長方形 38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2" name="正方形/長方形 39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5" name="テキスト ボックス 39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6" name="直線コネクタ 3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7" name="テキスト ボックス 3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8" name="直線コネクタ 3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9" name="テキスト ボックス 3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0" name="直線コネクタ 3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1" name="テキスト ボックス 4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2" name="直線コネクタ 4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3" name="テキスト ボックス 4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4" name="直線コネクタ 4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5" name="テキスト ボックス 4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6" name="直線コネクタ 4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7" name="テキスト ボックス 4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8"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67056</xdr:rowOff>
    </xdr:from>
    <xdr:to>
      <xdr:col>32</xdr:col>
      <xdr:colOff>186689</xdr:colOff>
      <xdr:row>64</xdr:row>
      <xdr:rowOff>72771</xdr:rowOff>
    </xdr:to>
    <xdr:cxnSp macro="">
      <xdr:nvCxnSpPr>
        <xdr:cNvPr id="409" name="直線コネクタ 408"/>
        <xdr:cNvCxnSpPr/>
      </xdr:nvCxnSpPr>
      <xdr:spPr>
        <a:xfrm flipV="1">
          <a:off x="22160864" y="9668256"/>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76598</xdr:rowOff>
    </xdr:from>
    <xdr:ext cx="469744" cy="259045"/>
    <xdr:sp macro="" textlink="">
      <xdr:nvSpPr>
        <xdr:cNvPr id="410" name="【学校施設】&#10;一人当たり面積最小値テキスト"/>
        <xdr:cNvSpPr txBox="1"/>
      </xdr:nvSpPr>
      <xdr:spPr>
        <a:xfrm>
          <a:off x="22250400" y="110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32</xdr:col>
      <xdr:colOff>98425</xdr:colOff>
      <xdr:row>64</xdr:row>
      <xdr:rowOff>72771</xdr:rowOff>
    </xdr:from>
    <xdr:to>
      <xdr:col>32</xdr:col>
      <xdr:colOff>276225</xdr:colOff>
      <xdr:row>64</xdr:row>
      <xdr:rowOff>72771</xdr:rowOff>
    </xdr:to>
    <xdr:cxnSp macro="">
      <xdr:nvCxnSpPr>
        <xdr:cNvPr id="411" name="直線コネクタ 410"/>
        <xdr:cNvCxnSpPr/>
      </xdr:nvCxnSpPr>
      <xdr:spPr>
        <a:xfrm>
          <a:off x="22072600" y="1104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13733</xdr:rowOff>
    </xdr:from>
    <xdr:ext cx="469744" cy="259045"/>
    <xdr:sp macro="" textlink="">
      <xdr:nvSpPr>
        <xdr:cNvPr id="412" name="【学校施設】&#10;一人当たり面積最大値テキスト"/>
        <xdr:cNvSpPr txBox="1"/>
      </xdr:nvSpPr>
      <xdr:spPr>
        <a:xfrm>
          <a:off x="22250400" y="944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4.624</a:t>
          </a:r>
          <a:endParaRPr kumimoji="1" lang="ja-JP" altLang="en-US" sz="1000" b="1">
            <a:latin typeface="ＭＳ Ｐゴシック"/>
          </a:endParaRPr>
        </a:p>
      </xdr:txBody>
    </xdr:sp>
    <xdr:clientData/>
  </xdr:oneCellAnchor>
  <xdr:twoCellAnchor>
    <xdr:from>
      <xdr:col>32</xdr:col>
      <xdr:colOff>98425</xdr:colOff>
      <xdr:row>56</xdr:row>
      <xdr:rowOff>67056</xdr:rowOff>
    </xdr:from>
    <xdr:to>
      <xdr:col>32</xdr:col>
      <xdr:colOff>276225</xdr:colOff>
      <xdr:row>56</xdr:row>
      <xdr:rowOff>67056</xdr:rowOff>
    </xdr:to>
    <xdr:cxnSp macro="">
      <xdr:nvCxnSpPr>
        <xdr:cNvPr id="413" name="直線コネクタ 412"/>
        <xdr:cNvCxnSpPr/>
      </xdr:nvCxnSpPr>
      <xdr:spPr>
        <a:xfrm>
          <a:off x="22072600" y="96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125620</xdr:rowOff>
    </xdr:from>
    <xdr:ext cx="469744" cy="259045"/>
    <xdr:sp macro="" textlink="">
      <xdr:nvSpPr>
        <xdr:cNvPr id="414" name="【学校施設】&#10;一人当たり面積平均値テキスト"/>
        <xdr:cNvSpPr txBox="1"/>
      </xdr:nvSpPr>
      <xdr:spPr>
        <a:xfrm>
          <a:off x="22250400" y="10584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102743</xdr:rowOff>
    </xdr:from>
    <xdr:to>
      <xdr:col>32</xdr:col>
      <xdr:colOff>238125</xdr:colOff>
      <xdr:row>63</xdr:row>
      <xdr:rowOff>32893</xdr:rowOff>
    </xdr:to>
    <xdr:sp macro="" textlink="">
      <xdr:nvSpPr>
        <xdr:cNvPr id="415" name="フローチャート : 判断 414"/>
        <xdr:cNvSpPr/>
      </xdr:nvSpPr>
      <xdr:spPr>
        <a:xfrm>
          <a:off x="22110700" y="1073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6" name="テキスト ボックス 4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7" name="テキスト ボックス 4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8" name="テキスト ボックス 4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9" name="テキスト ボックス 4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0" name="テキスト ボックス 4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64</xdr:row>
      <xdr:rowOff>21971</xdr:rowOff>
    </xdr:from>
    <xdr:to>
      <xdr:col>32</xdr:col>
      <xdr:colOff>238125</xdr:colOff>
      <xdr:row>64</xdr:row>
      <xdr:rowOff>123571</xdr:rowOff>
    </xdr:to>
    <xdr:sp macro="" textlink="">
      <xdr:nvSpPr>
        <xdr:cNvPr id="421" name="円/楕円 420"/>
        <xdr:cNvSpPr/>
      </xdr:nvSpPr>
      <xdr:spPr>
        <a:xfrm>
          <a:off x="22110700" y="109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108348</xdr:rowOff>
    </xdr:from>
    <xdr:ext cx="469744" cy="259045"/>
    <xdr:sp macro="" textlink="">
      <xdr:nvSpPr>
        <xdr:cNvPr id="422" name="【学校施設】&#10;一人当たり面積該当値テキスト"/>
        <xdr:cNvSpPr txBox="1"/>
      </xdr:nvSpPr>
      <xdr:spPr>
        <a:xfrm>
          <a:off x="22250400" y="1090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3" name="正方形/長方形 42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0" name="正方形/長方形 42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3" name="テキスト ボックス 4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4" name="直線コネクタ 4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5" name="テキスト ボックス 43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6" name="直線コネクタ 4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7" name="テキスト ボックス 4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8" name="直線コネクタ 4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9" name="テキスト ボックス 4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0" name="直線コネクタ 4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1" name="テキスト ボックス 4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2" name="直線コネクタ 4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3" name="テキスト ボックス 44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4" name="直線コネクタ 4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5" name="テキスト ボックス 4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6"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0</xdr:rowOff>
    </xdr:from>
    <xdr:to>
      <xdr:col>23</xdr:col>
      <xdr:colOff>516889</xdr:colOff>
      <xdr:row>85</xdr:row>
      <xdr:rowOff>148589</xdr:rowOff>
    </xdr:to>
    <xdr:cxnSp macro="">
      <xdr:nvCxnSpPr>
        <xdr:cNvPr id="447" name="直線コネクタ 446"/>
        <xdr:cNvCxnSpPr/>
      </xdr:nvCxnSpPr>
      <xdr:spPr>
        <a:xfrm flipV="1">
          <a:off x="16318864" y="1354455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405111" cy="259045"/>
    <xdr:sp macro="" textlink="">
      <xdr:nvSpPr>
        <xdr:cNvPr id="448" name="【児童館】&#10;有形固定資産減価償却率最小値テキスト"/>
        <xdr:cNvSpPr txBox="1"/>
      </xdr:nvSpPr>
      <xdr:spPr>
        <a:xfrm>
          <a:off x="1640840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49" name="直線コネクタ 448"/>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118127</xdr:rowOff>
    </xdr:from>
    <xdr:ext cx="405111" cy="259045"/>
    <xdr:sp macro="" textlink="">
      <xdr:nvSpPr>
        <xdr:cNvPr id="450" name="【児童館】&#10;有形固定資産減価償却率最大値テキスト"/>
        <xdr:cNvSpPr txBox="1"/>
      </xdr:nvSpPr>
      <xdr:spPr>
        <a:xfrm>
          <a:off x="164084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428625</xdr:colOff>
      <xdr:row>79</xdr:row>
      <xdr:rowOff>0</xdr:rowOff>
    </xdr:from>
    <xdr:to>
      <xdr:col>23</xdr:col>
      <xdr:colOff>606425</xdr:colOff>
      <xdr:row>79</xdr:row>
      <xdr:rowOff>0</xdr:rowOff>
    </xdr:to>
    <xdr:cxnSp macro="">
      <xdr:nvCxnSpPr>
        <xdr:cNvPr id="451" name="直線コネクタ 450"/>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46372</xdr:rowOff>
    </xdr:from>
    <xdr:ext cx="405111" cy="259045"/>
    <xdr:sp macro="" textlink="">
      <xdr:nvSpPr>
        <xdr:cNvPr id="452" name="【児童館】&#10;有形固定資産減価償却率平均値テキスト"/>
        <xdr:cNvSpPr txBox="1"/>
      </xdr:nvSpPr>
      <xdr:spPr>
        <a:xfrm>
          <a:off x="16408400" y="14105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23495</xdr:rowOff>
    </xdr:from>
    <xdr:to>
      <xdr:col>23</xdr:col>
      <xdr:colOff>568325</xdr:colOff>
      <xdr:row>83</xdr:row>
      <xdr:rowOff>125095</xdr:rowOff>
    </xdr:to>
    <xdr:sp macro="" textlink="">
      <xdr:nvSpPr>
        <xdr:cNvPr id="453" name="フローチャート : 判断 452"/>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4" name="テキスト ボックス 4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5" name="テキスト ボックス 4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6" name="テキスト ボックス 4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7" name="テキスト ボックス 4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8" name="テキスト ボックス 4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27305</xdr:rowOff>
    </xdr:from>
    <xdr:to>
      <xdr:col>23</xdr:col>
      <xdr:colOff>568325</xdr:colOff>
      <xdr:row>83</xdr:row>
      <xdr:rowOff>128905</xdr:rowOff>
    </xdr:to>
    <xdr:sp macro="" textlink="">
      <xdr:nvSpPr>
        <xdr:cNvPr id="459" name="円/楕円 458"/>
        <xdr:cNvSpPr/>
      </xdr:nvSpPr>
      <xdr:spPr>
        <a:xfrm>
          <a:off x="16268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5732</xdr:rowOff>
    </xdr:from>
    <xdr:ext cx="405111" cy="259045"/>
    <xdr:sp macro="" textlink="">
      <xdr:nvSpPr>
        <xdr:cNvPr id="460" name="【児童館】&#10;有形固定資産減価償却率該当値テキスト"/>
        <xdr:cNvSpPr txBox="1"/>
      </xdr:nvSpPr>
      <xdr:spPr>
        <a:xfrm>
          <a:off x="164084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1" name="正方形/長方形 46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8" name="正方形/長方形 467"/>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9" name="テキスト ボックス 4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0" name="直線コネクタ 4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71" name="直線コネクタ 47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2" name="テキスト ボックス 47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3" name="直線コネクタ 47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74" name="テキスト ボックス 47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75" name="直線コネクタ 47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6" name="テキスト ボックス 47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7" name="直線コネクタ 47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8" name="テキスト ボックス 47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9" name="直線コネクタ 47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0" name="テキスト ボックス 47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1" name="直線コネクタ 48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2" name="テキスト ボックス 48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3" name="直線コネクタ 4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4" name="テキスト ボックス 4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5"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103414</xdr:rowOff>
    </xdr:from>
    <xdr:to>
      <xdr:col>32</xdr:col>
      <xdr:colOff>186689</xdr:colOff>
      <xdr:row>85</xdr:row>
      <xdr:rowOff>111579</xdr:rowOff>
    </xdr:to>
    <xdr:cxnSp macro="">
      <xdr:nvCxnSpPr>
        <xdr:cNvPr id="486" name="直線コネクタ 485"/>
        <xdr:cNvCxnSpPr/>
      </xdr:nvCxnSpPr>
      <xdr:spPr>
        <a:xfrm flipV="1">
          <a:off x="22160864" y="13476514"/>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115406</xdr:rowOff>
    </xdr:from>
    <xdr:ext cx="469744" cy="259045"/>
    <xdr:sp macro="" textlink="">
      <xdr:nvSpPr>
        <xdr:cNvPr id="487" name="【児童館】&#10;一人当たり面積最小値テキスト"/>
        <xdr:cNvSpPr txBox="1"/>
      </xdr:nvSpPr>
      <xdr:spPr>
        <a:xfrm>
          <a:off x="22250400"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85</xdr:row>
      <xdr:rowOff>111579</xdr:rowOff>
    </xdr:from>
    <xdr:to>
      <xdr:col>32</xdr:col>
      <xdr:colOff>276225</xdr:colOff>
      <xdr:row>85</xdr:row>
      <xdr:rowOff>111579</xdr:rowOff>
    </xdr:to>
    <xdr:cxnSp macro="">
      <xdr:nvCxnSpPr>
        <xdr:cNvPr id="488" name="直線コネクタ 487"/>
        <xdr:cNvCxnSpPr/>
      </xdr:nvCxnSpPr>
      <xdr:spPr>
        <a:xfrm>
          <a:off x="22072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50091</xdr:rowOff>
    </xdr:from>
    <xdr:ext cx="469744" cy="259045"/>
    <xdr:sp macro="" textlink="">
      <xdr:nvSpPr>
        <xdr:cNvPr id="489" name="【児童館】&#10;一人当たり面積最大値テキスト"/>
        <xdr:cNvSpPr txBox="1"/>
      </xdr:nvSpPr>
      <xdr:spPr>
        <a:xfrm>
          <a:off x="222504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78</xdr:row>
      <xdr:rowOff>103414</xdr:rowOff>
    </xdr:from>
    <xdr:to>
      <xdr:col>32</xdr:col>
      <xdr:colOff>276225</xdr:colOff>
      <xdr:row>78</xdr:row>
      <xdr:rowOff>103414</xdr:rowOff>
    </xdr:to>
    <xdr:cxnSp macro="">
      <xdr:nvCxnSpPr>
        <xdr:cNvPr id="490" name="直線コネクタ 489"/>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112684</xdr:rowOff>
    </xdr:from>
    <xdr:ext cx="469744" cy="259045"/>
    <xdr:sp macro="" textlink="">
      <xdr:nvSpPr>
        <xdr:cNvPr id="491" name="【児童館】&#10;一人当たり面積平均値テキスト"/>
        <xdr:cNvSpPr txBox="1"/>
      </xdr:nvSpPr>
      <xdr:spPr>
        <a:xfrm>
          <a:off x="22250400" y="13828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134257</xdr:rowOff>
    </xdr:from>
    <xdr:to>
      <xdr:col>32</xdr:col>
      <xdr:colOff>238125</xdr:colOff>
      <xdr:row>81</xdr:row>
      <xdr:rowOff>64407</xdr:rowOff>
    </xdr:to>
    <xdr:sp macro="" textlink="">
      <xdr:nvSpPr>
        <xdr:cNvPr id="492" name="フローチャート : 判断 491"/>
        <xdr:cNvSpPr/>
      </xdr:nvSpPr>
      <xdr:spPr>
        <a:xfrm>
          <a:off x="22110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3" name="テキスト ボックス 4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4" name="テキスト ボックス 4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5" name="テキスト ボックス 4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6" name="テキスト ボックス 4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7" name="テキスト ボックス 4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80</xdr:row>
      <xdr:rowOff>36286</xdr:rowOff>
    </xdr:from>
    <xdr:to>
      <xdr:col>32</xdr:col>
      <xdr:colOff>238125</xdr:colOff>
      <xdr:row>80</xdr:row>
      <xdr:rowOff>137886</xdr:rowOff>
    </xdr:to>
    <xdr:sp macro="" textlink="">
      <xdr:nvSpPr>
        <xdr:cNvPr id="498" name="円/楕円 497"/>
        <xdr:cNvSpPr/>
      </xdr:nvSpPr>
      <xdr:spPr>
        <a:xfrm>
          <a:off x="221107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59163</xdr:rowOff>
    </xdr:from>
    <xdr:ext cx="469744" cy="259045"/>
    <xdr:sp macro="" textlink="">
      <xdr:nvSpPr>
        <xdr:cNvPr id="499" name="【児童館】&#10;一人当たり面積該当値テキスト"/>
        <xdr:cNvSpPr txBox="1"/>
      </xdr:nvSpPr>
      <xdr:spPr>
        <a:xfrm>
          <a:off x="22250400" y="136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0" name="正方形/長方形 49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7" name="正方形/長方形 50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0" name="テキスト ボックス 5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1" name="直線コネクタ 5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2" name="テキスト ボックス 5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3" name="直線コネクタ 5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4" name="テキスト ボックス 5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5" name="直線コネクタ 5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6" name="テキスト ボックス 5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7" name="直線コネクタ 5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18" name="テキスト ボックス 51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5335</xdr:rowOff>
    </xdr:from>
    <xdr:to>
      <xdr:col>23</xdr:col>
      <xdr:colOff>516889</xdr:colOff>
      <xdr:row>108</xdr:row>
      <xdr:rowOff>140208</xdr:rowOff>
    </xdr:to>
    <xdr:cxnSp macro="">
      <xdr:nvCxnSpPr>
        <xdr:cNvPr id="522" name="直線コネクタ 521"/>
        <xdr:cNvCxnSpPr/>
      </xdr:nvCxnSpPr>
      <xdr:spPr>
        <a:xfrm flipV="1">
          <a:off x="16318864" y="17493235"/>
          <a:ext cx="0" cy="116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144035</xdr:rowOff>
    </xdr:from>
    <xdr:ext cx="405111" cy="259045"/>
    <xdr:sp macro="" textlink="">
      <xdr:nvSpPr>
        <xdr:cNvPr id="523" name="【公民館】&#10;有形固定資産減価償却率最小値テキスト"/>
        <xdr:cNvSpPr txBox="1"/>
      </xdr:nvSpPr>
      <xdr:spPr>
        <a:xfrm>
          <a:off x="16408400" y="1866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a:t>
          </a:r>
          <a:endParaRPr kumimoji="1" lang="ja-JP" altLang="en-US" sz="1000" b="1">
            <a:latin typeface="ＭＳ Ｐゴシック"/>
          </a:endParaRPr>
        </a:p>
      </xdr:txBody>
    </xdr:sp>
    <xdr:clientData/>
  </xdr:oneCellAnchor>
  <xdr:twoCellAnchor>
    <xdr:from>
      <xdr:col>23</xdr:col>
      <xdr:colOff>428625</xdr:colOff>
      <xdr:row>108</xdr:row>
      <xdr:rowOff>140208</xdr:rowOff>
    </xdr:from>
    <xdr:to>
      <xdr:col>23</xdr:col>
      <xdr:colOff>606425</xdr:colOff>
      <xdr:row>108</xdr:row>
      <xdr:rowOff>140208</xdr:rowOff>
    </xdr:to>
    <xdr:cxnSp macro="">
      <xdr:nvCxnSpPr>
        <xdr:cNvPr id="524" name="直線コネクタ 523"/>
        <xdr:cNvCxnSpPr/>
      </xdr:nvCxnSpPr>
      <xdr:spPr>
        <a:xfrm>
          <a:off x="16230600" y="18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123462</xdr:rowOff>
    </xdr:from>
    <xdr:ext cx="405111" cy="259045"/>
    <xdr:sp macro="" textlink="">
      <xdr:nvSpPr>
        <xdr:cNvPr id="525" name="【公民館】&#10;有形固定資産減価償却率最大値テキスト"/>
        <xdr:cNvSpPr txBox="1"/>
      </xdr:nvSpPr>
      <xdr:spPr>
        <a:xfrm>
          <a:off x="16408400" y="1726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428625</xdr:colOff>
      <xdr:row>102</xdr:row>
      <xdr:rowOff>5335</xdr:rowOff>
    </xdr:from>
    <xdr:to>
      <xdr:col>23</xdr:col>
      <xdr:colOff>606425</xdr:colOff>
      <xdr:row>102</xdr:row>
      <xdr:rowOff>5335</xdr:rowOff>
    </xdr:to>
    <xdr:cxnSp macro="">
      <xdr:nvCxnSpPr>
        <xdr:cNvPr id="526" name="直線コネクタ 525"/>
        <xdr:cNvCxnSpPr/>
      </xdr:nvCxnSpPr>
      <xdr:spPr>
        <a:xfrm>
          <a:off x="16230600" y="1749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119142</xdr:rowOff>
    </xdr:from>
    <xdr:ext cx="405111" cy="259045"/>
    <xdr:sp macro="" textlink="">
      <xdr:nvSpPr>
        <xdr:cNvPr id="527" name="【公民館】&#10;有形固定資産減価償却率平均値テキスト"/>
        <xdr:cNvSpPr txBox="1"/>
      </xdr:nvSpPr>
      <xdr:spPr>
        <a:xfrm>
          <a:off x="16408400" y="17778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96265</xdr:rowOff>
    </xdr:from>
    <xdr:to>
      <xdr:col>23</xdr:col>
      <xdr:colOff>568325</xdr:colOff>
      <xdr:row>105</xdr:row>
      <xdr:rowOff>26415</xdr:rowOff>
    </xdr:to>
    <xdr:sp macro="" textlink="">
      <xdr:nvSpPr>
        <xdr:cNvPr id="528" name="フローチャート : 判断 527"/>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89408</xdr:rowOff>
    </xdr:from>
    <xdr:to>
      <xdr:col>23</xdr:col>
      <xdr:colOff>568325</xdr:colOff>
      <xdr:row>109</xdr:row>
      <xdr:rowOff>19558</xdr:rowOff>
    </xdr:to>
    <xdr:sp macro="" textlink="">
      <xdr:nvSpPr>
        <xdr:cNvPr id="534" name="円/楕円 533"/>
        <xdr:cNvSpPr/>
      </xdr:nvSpPr>
      <xdr:spPr>
        <a:xfrm>
          <a:off x="16268700" y="186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4335</xdr:rowOff>
    </xdr:from>
    <xdr:ext cx="405111" cy="259045"/>
    <xdr:sp macro="" textlink="">
      <xdr:nvSpPr>
        <xdr:cNvPr id="535" name="【公民館】&#10;有形固定資産減価償却率該当値テキスト"/>
        <xdr:cNvSpPr txBox="1"/>
      </xdr:nvSpPr>
      <xdr:spPr>
        <a:xfrm>
          <a:off x="16408400" y="1852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6" name="正方形/長方形 53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3" name="正方形/長方形 54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6" name="直線コネクタ 5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7" name="テキスト ボックス 5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8" name="直線コネクタ 5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9" name="テキスト ボックス 5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0" name="直線コネクタ 5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1" name="テキスト ボックス 5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2" name="直線コネクタ 5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3" name="テキスト ボックス 5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4" name="直線コネクタ 5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5" name="テキスト ボックス 5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6" name="直線コネクタ 5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7" name="テキスト ボックス 5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8"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114300</xdr:rowOff>
    </xdr:from>
    <xdr:to>
      <xdr:col>32</xdr:col>
      <xdr:colOff>186689</xdr:colOff>
      <xdr:row>108</xdr:row>
      <xdr:rowOff>60961</xdr:rowOff>
    </xdr:to>
    <xdr:cxnSp macro="">
      <xdr:nvCxnSpPr>
        <xdr:cNvPr id="559" name="直線コネクタ 558"/>
        <xdr:cNvCxnSpPr/>
      </xdr:nvCxnSpPr>
      <xdr:spPr>
        <a:xfrm flipV="1">
          <a:off x="22160864" y="172593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64788</xdr:rowOff>
    </xdr:from>
    <xdr:ext cx="469744" cy="259045"/>
    <xdr:sp macro="" textlink="">
      <xdr:nvSpPr>
        <xdr:cNvPr id="560" name="【公民館】&#10;一人当たり面積最小値テキスト"/>
        <xdr:cNvSpPr txBox="1"/>
      </xdr:nvSpPr>
      <xdr:spPr>
        <a:xfrm>
          <a:off x="22250400"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60961</xdr:rowOff>
    </xdr:from>
    <xdr:to>
      <xdr:col>32</xdr:col>
      <xdr:colOff>276225</xdr:colOff>
      <xdr:row>108</xdr:row>
      <xdr:rowOff>60961</xdr:rowOff>
    </xdr:to>
    <xdr:cxnSp macro="">
      <xdr:nvCxnSpPr>
        <xdr:cNvPr id="561" name="直線コネクタ 560"/>
        <xdr:cNvCxnSpPr/>
      </xdr:nvCxnSpPr>
      <xdr:spPr>
        <a:xfrm>
          <a:off x="22072600" y="1857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60977</xdr:rowOff>
    </xdr:from>
    <xdr:ext cx="469744" cy="259045"/>
    <xdr:sp macro="" textlink="">
      <xdr:nvSpPr>
        <xdr:cNvPr id="562" name="【公民館】&#10;一人当たり面積最大値テキスト"/>
        <xdr:cNvSpPr txBox="1"/>
      </xdr:nvSpPr>
      <xdr:spPr>
        <a:xfrm>
          <a:off x="22250400"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0.185</a:t>
          </a:r>
          <a:endParaRPr kumimoji="1" lang="ja-JP" altLang="en-US" sz="1000" b="1">
            <a:latin typeface="ＭＳ Ｐゴシック"/>
          </a:endParaRPr>
        </a:p>
      </xdr:txBody>
    </xdr:sp>
    <xdr:clientData/>
  </xdr:oneCellAnchor>
  <xdr:twoCellAnchor>
    <xdr:from>
      <xdr:col>32</xdr:col>
      <xdr:colOff>98425</xdr:colOff>
      <xdr:row>100</xdr:row>
      <xdr:rowOff>114300</xdr:rowOff>
    </xdr:from>
    <xdr:to>
      <xdr:col>32</xdr:col>
      <xdr:colOff>276225</xdr:colOff>
      <xdr:row>100</xdr:row>
      <xdr:rowOff>114300</xdr:rowOff>
    </xdr:to>
    <xdr:cxnSp macro="">
      <xdr:nvCxnSpPr>
        <xdr:cNvPr id="563" name="直線コネクタ 562"/>
        <xdr:cNvCxnSpPr/>
      </xdr:nvCxnSpPr>
      <xdr:spPr>
        <a:xfrm>
          <a:off x="22072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71138</xdr:rowOff>
    </xdr:from>
    <xdr:ext cx="469744" cy="259045"/>
    <xdr:sp macro="" textlink="">
      <xdr:nvSpPr>
        <xdr:cNvPr id="564" name="【公民館】&#10;一人当たり面積平均値テキスト"/>
        <xdr:cNvSpPr txBox="1"/>
      </xdr:nvSpPr>
      <xdr:spPr>
        <a:xfrm>
          <a:off x="22250400" y="17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65" name="フローチャート : 判断 564"/>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6" name="テキスト ボックス 5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7" name="テキスト ボックス 5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8" name="テキスト ボックス 5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9" name="テキスト ボックス 5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0" name="テキスト ボックス 5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147320</xdr:rowOff>
    </xdr:from>
    <xdr:to>
      <xdr:col>32</xdr:col>
      <xdr:colOff>238125</xdr:colOff>
      <xdr:row>105</xdr:row>
      <xdr:rowOff>77470</xdr:rowOff>
    </xdr:to>
    <xdr:sp macro="" textlink="">
      <xdr:nvSpPr>
        <xdr:cNvPr id="571" name="円/楕円 570"/>
        <xdr:cNvSpPr/>
      </xdr:nvSpPr>
      <xdr:spPr>
        <a:xfrm>
          <a:off x="22110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125747</xdr:rowOff>
    </xdr:from>
    <xdr:ext cx="469744" cy="259045"/>
    <xdr:sp macro="" textlink="">
      <xdr:nvSpPr>
        <xdr:cNvPr id="572" name="【公民館】&#10;一人当たり面積該当値テキスト"/>
        <xdr:cNvSpPr txBox="1"/>
      </xdr:nvSpPr>
      <xdr:spPr>
        <a:xfrm>
          <a:off x="22250400"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3" name="正方形/長方形 57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4" name="正方形/長方形 5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5" name="テキスト ボックス 57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類似団体と比較して特に有形固定資産減価償却率が高くなっている施設は、学校施設、橋りょう・トンネルであり、特に低くなっている施設は、公営住宅、公民館である。</a:t>
          </a:r>
          <a:endParaRPr kumimoji="1" lang="en-US" altLang="ja-JP" sz="1300">
            <a:latin typeface="ＭＳ Ｐゴシック"/>
          </a:endParaRPr>
        </a:p>
        <a:p>
          <a:r>
            <a:rPr kumimoji="1" lang="ja-JP" altLang="en-US" sz="1300">
              <a:latin typeface="ＭＳ Ｐゴシック"/>
            </a:rPr>
            <a:t>学校施設については、有形固定資産減価償却率が</a:t>
          </a:r>
          <a:r>
            <a:rPr kumimoji="1" lang="en-US" altLang="ja-JP" sz="1300">
              <a:latin typeface="ＭＳ Ｐゴシック"/>
            </a:rPr>
            <a:t>80.2</a:t>
          </a:r>
          <a:r>
            <a:rPr kumimoji="1" lang="ja-JP" altLang="en-US" sz="1300">
              <a:latin typeface="ＭＳ Ｐゴシック"/>
            </a:rPr>
            <a:t>％であり、類似団体平均の</a:t>
          </a:r>
          <a:r>
            <a:rPr kumimoji="1" lang="en-US" altLang="ja-JP" sz="1300">
              <a:latin typeface="ＭＳ Ｐゴシック"/>
            </a:rPr>
            <a:t>61.6</a:t>
          </a:r>
          <a:r>
            <a:rPr kumimoji="1" lang="ja-JP" altLang="en-US" sz="1300">
              <a:latin typeface="ＭＳ Ｐゴシック"/>
            </a:rPr>
            <a:t>％を大きく上回っている。いずれの学校も建設後</a:t>
          </a:r>
          <a:r>
            <a:rPr kumimoji="1" lang="en-US" altLang="ja-JP" sz="1300">
              <a:latin typeface="ＭＳ Ｐゴシック"/>
            </a:rPr>
            <a:t>30</a:t>
          </a:r>
          <a:r>
            <a:rPr kumimoji="1" lang="ja-JP" altLang="en-US" sz="1300">
              <a:latin typeface="ＭＳ Ｐゴシック"/>
            </a:rPr>
            <a:t>年以上経過しているため、今後定める個別施設計画との整合性を図りつつ、計画的な予防保全工事や老朽化対策を行い、更新費用の平準化を図っていく。</a:t>
          </a:r>
          <a:endParaRPr kumimoji="1" lang="en-US" altLang="ja-JP" sz="1300">
            <a:latin typeface="ＭＳ Ｐゴシック"/>
          </a:endParaRPr>
        </a:p>
        <a:p>
          <a:r>
            <a:rPr kumimoji="1" lang="ja-JP" altLang="en-US" sz="1300">
              <a:latin typeface="ＭＳ Ｐゴシック"/>
            </a:rPr>
            <a:t>公営住宅については、福生市公営住宅等長寿命化計画を策定し、点検・診断や維持管理・修繕・更新等によって、長寿命化を進めていることから、有形固定資産減価償却率が</a:t>
          </a:r>
          <a:r>
            <a:rPr kumimoji="1" lang="en-US" altLang="ja-JP" sz="1300">
              <a:latin typeface="ＭＳ Ｐゴシック"/>
            </a:rPr>
            <a:t>45.6</a:t>
          </a:r>
          <a:r>
            <a:rPr kumimoji="1" lang="ja-JP" altLang="en-US" sz="1300">
              <a:latin typeface="ＭＳ Ｐゴシック"/>
            </a:rPr>
            <a:t>％であり、類似団体平均の</a:t>
          </a:r>
          <a:r>
            <a:rPr kumimoji="1" lang="en-US" altLang="ja-JP" sz="1300">
              <a:latin typeface="ＭＳ Ｐゴシック"/>
            </a:rPr>
            <a:t>56.7</a:t>
          </a:r>
          <a:r>
            <a:rPr kumimoji="1" lang="ja-JP" altLang="en-US" sz="1300">
              <a:latin typeface="ＭＳ Ｐゴシック"/>
            </a:rPr>
            <a:t>％を大きく下回っている。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58,613
55,588
10.16
25,143,030
23,579,040
1,536,450
11,588,806
7,612,183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123553</xdr:rowOff>
    </xdr:from>
    <xdr:to>
      <xdr:col>6</xdr:col>
      <xdr:colOff>510540</xdr:colOff>
      <xdr:row>42</xdr:row>
      <xdr:rowOff>66403</xdr:rowOff>
    </xdr:to>
    <xdr:cxnSp macro="">
      <xdr:nvCxnSpPr>
        <xdr:cNvPr id="59" name="直線コネクタ 58"/>
        <xdr:cNvCxnSpPr/>
      </xdr:nvCxnSpPr>
      <xdr:spPr>
        <a:xfrm flipV="1">
          <a:off x="4634865" y="578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70230</xdr:rowOff>
    </xdr:from>
    <xdr:ext cx="405111" cy="259045"/>
    <xdr:sp macro="" textlink="">
      <xdr:nvSpPr>
        <xdr:cNvPr id="60" name="【図書館】&#10;有形固定資産減価償却率最小値テキスト"/>
        <xdr:cNvSpPr txBox="1"/>
      </xdr:nvSpPr>
      <xdr:spPr>
        <a:xfrm>
          <a:off x="47244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42</xdr:row>
      <xdr:rowOff>66403</xdr:rowOff>
    </xdr:from>
    <xdr:to>
      <xdr:col>6</xdr:col>
      <xdr:colOff>600075</xdr:colOff>
      <xdr:row>42</xdr:row>
      <xdr:rowOff>66403</xdr:rowOff>
    </xdr:to>
    <xdr:cxnSp macro="">
      <xdr:nvCxnSpPr>
        <xdr:cNvPr id="61" name="直線コネクタ 60"/>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70230</xdr:rowOff>
    </xdr:from>
    <xdr:ext cx="405111" cy="259045"/>
    <xdr:sp macro="" textlink="">
      <xdr:nvSpPr>
        <xdr:cNvPr id="62" name="【図書館】&#10;有形固定資産減価償却率最大値テキスト"/>
        <xdr:cNvSpPr txBox="1"/>
      </xdr:nvSpPr>
      <xdr:spPr>
        <a:xfrm>
          <a:off x="4724400" y="555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86.3</a:t>
          </a:r>
          <a:endParaRPr kumimoji="1" lang="ja-JP" altLang="en-US" sz="1000" b="1">
            <a:latin typeface="ＭＳ Ｐゴシック"/>
          </a:endParaRPr>
        </a:p>
      </xdr:txBody>
    </xdr:sp>
    <xdr:clientData/>
  </xdr:oneCellAnchor>
  <xdr:twoCellAnchor>
    <xdr:from>
      <xdr:col>6</xdr:col>
      <xdr:colOff>422275</xdr:colOff>
      <xdr:row>33</xdr:row>
      <xdr:rowOff>123553</xdr:rowOff>
    </xdr:from>
    <xdr:to>
      <xdr:col>6</xdr:col>
      <xdr:colOff>600075</xdr:colOff>
      <xdr:row>33</xdr:row>
      <xdr:rowOff>123553</xdr:rowOff>
    </xdr:to>
    <xdr:cxnSp macro="">
      <xdr:nvCxnSpPr>
        <xdr:cNvPr id="63" name="直線コネクタ 62"/>
        <xdr:cNvCxnSpPr/>
      </xdr:nvCxnSpPr>
      <xdr:spPr>
        <a:xfrm>
          <a:off x="4546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87465</xdr:rowOff>
    </xdr:from>
    <xdr:ext cx="405111" cy="259045"/>
    <xdr:sp macro="" textlink="">
      <xdr:nvSpPr>
        <xdr:cNvPr id="64" name="【図書館】&#10;有形固定資産減価償却率平均値テキスト"/>
        <xdr:cNvSpPr txBox="1"/>
      </xdr:nvSpPr>
      <xdr:spPr>
        <a:xfrm>
          <a:off x="4724400" y="67740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64588</xdr:rowOff>
    </xdr:from>
    <xdr:to>
      <xdr:col>6</xdr:col>
      <xdr:colOff>561975</xdr:colOff>
      <xdr:row>40</xdr:row>
      <xdr:rowOff>166188</xdr:rowOff>
    </xdr:to>
    <xdr:sp macro="" textlink="">
      <xdr:nvSpPr>
        <xdr:cNvPr id="65" name="フローチャート : 判断 64"/>
        <xdr:cNvSpPr/>
      </xdr:nvSpPr>
      <xdr:spPr>
        <a:xfrm>
          <a:off x="4584700" y="692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98878</xdr:rowOff>
    </xdr:from>
    <xdr:to>
      <xdr:col>6</xdr:col>
      <xdr:colOff>561975</xdr:colOff>
      <xdr:row>42</xdr:row>
      <xdr:rowOff>29028</xdr:rowOff>
    </xdr:to>
    <xdr:sp macro="" textlink="">
      <xdr:nvSpPr>
        <xdr:cNvPr id="71" name="円/楕円 70"/>
        <xdr:cNvSpPr/>
      </xdr:nvSpPr>
      <xdr:spPr>
        <a:xfrm>
          <a:off x="45847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13805</xdr:rowOff>
    </xdr:from>
    <xdr:ext cx="405111" cy="259045"/>
    <xdr:sp macro="" textlink="">
      <xdr:nvSpPr>
        <xdr:cNvPr id="72" name="【図書館】&#10;有形固定資産減価償却率該当値テキスト"/>
        <xdr:cNvSpPr txBox="1"/>
      </xdr:nvSpPr>
      <xdr:spPr>
        <a:xfrm>
          <a:off x="4724400" y="704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19050</xdr:rowOff>
    </xdr:to>
    <xdr:cxnSp macro="">
      <xdr:nvCxnSpPr>
        <xdr:cNvPr id="96" name="直線コネクタ 95"/>
        <xdr:cNvCxnSpPr/>
      </xdr:nvCxnSpPr>
      <xdr:spPr>
        <a:xfrm flipV="1">
          <a:off x="10476865" y="56388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7"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8" name="直線コネクタ 97"/>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99"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1"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2" name="フローチャート : 判断 101"/>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101600</xdr:rowOff>
    </xdr:from>
    <xdr:to>
      <xdr:col>15</xdr:col>
      <xdr:colOff>231775</xdr:colOff>
      <xdr:row>33</xdr:row>
      <xdr:rowOff>31750</xdr:rowOff>
    </xdr:to>
    <xdr:sp macro="" textlink="">
      <xdr:nvSpPr>
        <xdr:cNvPr id="108" name="円/楕円 107"/>
        <xdr:cNvSpPr/>
      </xdr:nvSpPr>
      <xdr:spPr>
        <a:xfrm>
          <a:off x="104267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54627</xdr:rowOff>
    </xdr:from>
    <xdr:ext cx="469744" cy="259045"/>
    <xdr:sp macro="" textlink="">
      <xdr:nvSpPr>
        <xdr:cNvPr id="109" name="【図書館】&#10;一人当たり面積該当値テキスト"/>
        <xdr:cNvSpPr txBox="1"/>
      </xdr:nvSpPr>
      <xdr:spPr>
        <a:xfrm>
          <a:off x="1056640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3"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41910</xdr:rowOff>
    </xdr:from>
    <xdr:to>
      <xdr:col>6</xdr:col>
      <xdr:colOff>510540</xdr:colOff>
      <xdr:row>63</xdr:row>
      <xdr:rowOff>104775</xdr:rowOff>
    </xdr:to>
    <xdr:cxnSp macro="">
      <xdr:nvCxnSpPr>
        <xdr:cNvPr id="134" name="直線コネクタ 133"/>
        <xdr:cNvCxnSpPr/>
      </xdr:nvCxnSpPr>
      <xdr:spPr>
        <a:xfrm flipV="1">
          <a:off x="4634865" y="964311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108602</xdr:rowOff>
    </xdr:from>
    <xdr:ext cx="405111" cy="259045"/>
    <xdr:sp macro="" textlink="">
      <xdr:nvSpPr>
        <xdr:cNvPr id="135" name="【体育館・プール】&#10;有形固定資産減価償却率最小値テキスト"/>
        <xdr:cNvSpPr txBox="1"/>
      </xdr:nvSpPr>
      <xdr:spPr>
        <a:xfrm>
          <a:off x="47244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422275</xdr:colOff>
      <xdr:row>63</xdr:row>
      <xdr:rowOff>104775</xdr:rowOff>
    </xdr:from>
    <xdr:to>
      <xdr:col>6</xdr:col>
      <xdr:colOff>600075</xdr:colOff>
      <xdr:row>63</xdr:row>
      <xdr:rowOff>104775</xdr:rowOff>
    </xdr:to>
    <xdr:cxnSp macro="">
      <xdr:nvCxnSpPr>
        <xdr:cNvPr id="136" name="直線コネクタ 135"/>
        <xdr:cNvCxnSpPr/>
      </xdr:nvCxnSpPr>
      <xdr:spPr>
        <a:xfrm>
          <a:off x="4546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160037</xdr:rowOff>
    </xdr:from>
    <xdr:ext cx="405111" cy="259045"/>
    <xdr:sp macro="" textlink="">
      <xdr:nvSpPr>
        <xdr:cNvPr id="137" name="【体育館・プール】&#10;有形固定資産減価償却率最大値テキスト"/>
        <xdr:cNvSpPr txBox="1"/>
      </xdr:nvSpPr>
      <xdr:spPr>
        <a:xfrm>
          <a:off x="47244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6</xdr:col>
      <xdr:colOff>422275</xdr:colOff>
      <xdr:row>56</xdr:row>
      <xdr:rowOff>41910</xdr:rowOff>
    </xdr:from>
    <xdr:to>
      <xdr:col>6</xdr:col>
      <xdr:colOff>600075</xdr:colOff>
      <xdr:row>56</xdr:row>
      <xdr:rowOff>41910</xdr:rowOff>
    </xdr:to>
    <xdr:cxnSp macro="">
      <xdr:nvCxnSpPr>
        <xdr:cNvPr id="138" name="直線コネクタ 137"/>
        <xdr:cNvCxnSpPr/>
      </xdr:nvCxnSpPr>
      <xdr:spPr>
        <a:xfrm>
          <a:off x="4546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125747</xdr:rowOff>
    </xdr:from>
    <xdr:ext cx="405111" cy="259045"/>
    <xdr:sp macro="" textlink="">
      <xdr:nvSpPr>
        <xdr:cNvPr id="139" name="【体育館・プール】&#10;有形固定資産減価償却率平均値テキスト"/>
        <xdr:cNvSpPr txBox="1"/>
      </xdr:nvSpPr>
      <xdr:spPr>
        <a:xfrm>
          <a:off x="47244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147320</xdr:rowOff>
    </xdr:from>
    <xdr:to>
      <xdr:col>6</xdr:col>
      <xdr:colOff>561975</xdr:colOff>
      <xdr:row>60</xdr:row>
      <xdr:rowOff>77470</xdr:rowOff>
    </xdr:to>
    <xdr:sp macro="" textlink="">
      <xdr:nvSpPr>
        <xdr:cNvPr id="140" name="フローチャート : 判断 139"/>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116840</xdr:rowOff>
    </xdr:from>
    <xdr:to>
      <xdr:col>6</xdr:col>
      <xdr:colOff>561975</xdr:colOff>
      <xdr:row>59</xdr:row>
      <xdr:rowOff>46990</xdr:rowOff>
    </xdr:to>
    <xdr:sp macro="" textlink="">
      <xdr:nvSpPr>
        <xdr:cNvPr id="146" name="円/楕円 145"/>
        <xdr:cNvSpPr/>
      </xdr:nvSpPr>
      <xdr:spPr>
        <a:xfrm>
          <a:off x="4584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139717</xdr:rowOff>
    </xdr:from>
    <xdr:ext cx="405111" cy="259045"/>
    <xdr:sp macro="" textlink="">
      <xdr:nvSpPr>
        <xdr:cNvPr id="147" name="【体育館・プール】&#10;有形固定資産減価償却率該当値テキスト"/>
        <xdr:cNvSpPr txBox="1"/>
      </xdr:nvSpPr>
      <xdr:spPr>
        <a:xfrm>
          <a:off x="47244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8" name="正方形/長方形 147"/>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5" name="正方形/長方形 154"/>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9" name="テキスト ボックス 15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1" name="テキスト ボックス 16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3" name="テキスト ボックス 16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5" name="テキスト ボックス 16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7" name="テキスト ボックス 16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129540</xdr:rowOff>
    </xdr:from>
    <xdr:to>
      <xdr:col>15</xdr:col>
      <xdr:colOff>180340</xdr:colOff>
      <xdr:row>63</xdr:row>
      <xdr:rowOff>125730</xdr:rowOff>
    </xdr:to>
    <xdr:cxnSp macro="">
      <xdr:nvCxnSpPr>
        <xdr:cNvPr id="171" name="直線コネクタ 170"/>
        <xdr:cNvCxnSpPr/>
      </xdr:nvCxnSpPr>
      <xdr:spPr>
        <a:xfrm flipV="1">
          <a:off x="10476865" y="97307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129557</xdr:rowOff>
    </xdr:from>
    <xdr:ext cx="469744" cy="259045"/>
    <xdr:sp macro="" textlink="">
      <xdr:nvSpPr>
        <xdr:cNvPr id="172" name="【体育館・プール】&#10;一人当たり面積最小値テキスト"/>
        <xdr:cNvSpPr txBox="1"/>
      </xdr:nvSpPr>
      <xdr:spPr>
        <a:xfrm>
          <a:off x="105664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63</xdr:row>
      <xdr:rowOff>125730</xdr:rowOff>
    </xdr:from>
    <xdr:to>
      <xdr:col>15</xdr:col>
      <xdr:colOff>269875</xdr:colOff>
      <xdr:row>63</xdr:row>
      <xdr:rowOff>125730</xdr:rowOff>
    </xdr:to>
    <xdr:cxnSp macro="">
      <xdr:nvCxnSpPr>
        <xdr:cNvPr id="173" name="直線コネクタ 172"/>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76217</xdr:rowOff>
    </xdr:from>
    <xdr:ext cx="469744" cy="259045"/>
    <xdr:sp macro="" textlink="">
      <xdr:nvSpPr>
        <xdr:cNvPr id="174" name="【体育館・プール】&#10;一人当たり面積最大値テキスト"/>
        <xdr:cNvSpPr txBox="1"/>
      </xdr:nvSpPr>
      <xdr:spPr>
        <a:xfrm>
          <a:off x="105664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0.173</a:t>
          </a:r>
          <a:endParaRPr kumimoji="1" lang="ja-JP" altLang="en-US" sz="1000" b="1">
            <a:latin typeface="ＭＳ Ｐゴシック"/>
          </a:endParaRPr>
        </a:p>
      </xdr:txBody>
    </xdr:sp>
    <xdr:clientData/>
  </xdr:oneCellAnchor>
  <xdr:twoCellAnchor>
    <xdr:from>
      <xdr:col>15</xdr:col>
      <xdr:colOff>92075</xdr:colOff>
      <xdr:row>56</xdr:row>
      <xdr:rowOff>129540</xdr:rowOff>
    </xdr:from>
    <xdr:to>
      <xdr:col>15</xdr:col>
      <xdr:colOff>269875</xdr:colOff>
      <xdr:row>56</xdr:row>
      <xdr:rowOff>129540</xdr:rowOff>
    </xdr:to>
    <xdr:cxnSp macro="">
      <xdr:nvCxnSpPr>
        <xdr:cNvPr id="175" name="直線コネクタ 174"/>
        <xdr:cNvCxnSpPr/>
      </xdr:nvCxnSpPr>
      <xdr:spPr>
        <a:xfrm>
          <a:off x="10388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140987</xdr:rowOff>
    </xdr:from>
    <xdr:ext cx="469744" cy="259045"/>
    <xdr:sp macro="" textlink="">
      <xdr:nvSpPr>
        <xdr:cNvPr id="176" name="【体育館・プール】&#10;一人当たり面積平均値テキスト"/>
        <xdr:cNvSpPr txBox="1"/>
      </xdr:nvSpPr>
      <xdr:spPr>
        <a:xfrm>
          <a:off x="10566400" y="1008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162560</xdr:rowOff>
    </xdr:from>
    <xdr:to>
      <xdr:col>15</xdr:col>
      <xdr:colOff>231775</xdr:colOff>
      <xdr:row>59</xdr:row>
      <xdr:rowOff>92710</xdr:rowOff>
    </xdr:to>
    <xdr:sp macro="" textlink="">
      <xdr:nvSpPr>
        <xdr:cNvPr id="177" name="フローチャート : 判断 176"/>
        <xdr:cNvSpPr/>
      </xdr:nvSpPr>
      <xdr:spPr>
        <a:xfrm>
          <a:off x="10426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78740</xdr:rowOff>
    </xdr:from>
    <xdr:to>
      <xdr:col>15</xdr:col>
      <xdr:colOff>231775</xdr:colOff>
      <xdr:row>57</xdr:row>
      <xdr:rowOff>8890</xdr:rowOff>
    </xdr:to>
    <xdr:sp macro="" textlink="">
      <xdr:nvSpPr>
        <xdr:cNvPr id="183" name="円/楕円 182"/>
        <xdr:cNvSpPr/>
      </xdr:nvSpPr>
      <xdr:spPr>
        <a:xfrm>
          <a:off x="104267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31767</xdr:rowOff>
    </xdr:from>
    <xdr:ext cx="469744" cy="259045"/>
    <xdr:sp macro="" textlink="">
      <xdr:nvSpPr>
        <xdr:cNvPr id="184" name="【体育館・プール】&#10;一人当たり面積該当値テキスト"/>
        <xdr:cNvSpPr txBox="1"/>
      </xdr:nvSpPr>
      <xdr:spPr>
        <a:xfrm>
          <a:off x="10566400" y="96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106680</xdr:rowOff>
    </xdr:to>
    <xdr:cxnSp macro="">
      <xdr:nvCxnSpPr>
        <xdr:cNvPr id="209" name="直線コネクタ 208"/>
        <xdr:cNvCxnSpPr/>
      </xdr:nvCxnSpPr>
      <xdr:spPr>
        <a:xfrm flipV="1">
          <a:off x="4634865"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110507</xdr:rowOff>
    </xdr:from>
    <xdr:ext cx="405111" cy="259045"/>
    <xdr:sp macro="" textlink="">
      <xdr:nvSpPr>
        <xdr:cNvPr id="210" name="【福祉施設】&#10;有形固定資産減価償却率最小値テキスト"/>
        <xdr:cNvSpPr txBox="1"/>
      </xdr:nvSpPr>
      <xdr:spPr>
        <a:xfrm>
          <a:off x="47244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85</xdr:row>
      <xdr:rowOff>106680</xdr:rowOff>
    </xdr:from>
    <xdr:to>
      <xdr:col>6</xdr:col>
      <xdr:colOff>600075</xdr:colOff>
      <xdr:row>85</xdr:row>
      <xdr:rowOff>106680</xdr:rowOff>
    </xdr:to>
    <xdr:cxnSp macro="">
      <xdr:nvCxnSpPr>
        <xdr:cNvPr id="211" name="直線コネクタ 210"/>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2"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3" name="直線コネクタ 21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143527</xdr:rowOff>
    </xdr:from>
    <xdr:ext cx="405111" cy="259045"/>
    <xdr:sp macro="" textlink="">
      <xdr:nvSpPr>
        <xdr:cNvPr id="214" name="【福祉施設】&#10;有形固定資産減価償却率平均値テキスト"/>
        <xdr:cNvSpPr txBox="1"/>
      </xdr:nvSpPr>
      <xdr:spPr>
        <a:xfrm>
          <a:off x="4724400" y="14202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120650</xdr:rowOff>
    </xdr:from>
    <xdr:to>
      <xdr:col>6</xdr:col>
      <xdr:colOff>561975</xdr:colOff>
      <xdr:row>84</xdr:row>
      <xdr:rowOff>50800</xdr:rowOff>
    </xdr:to>
    <xdr:sp macro="" textlink="">
      <xdr:nvSpPr>
        <xdr:cNvPr id="215" name="フローチャート : 判断 214"/>
        <xdr:cNvSpPr/>
      </xdr:nvSpPr>
      <xdr:spPr>
        <a:xfrm>
          <a:off x="4584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168275</xdr:rowOff>
    </xdr:from>
    <xdr:to>
      <xdr:col>6</xdr:col>
      <xdr:colOff>561975</xdr:colOff>
      <xdr:row>84</xdr:row>
      <xdr:rowOff>98425</xdr:rowOff>
    </xdr:to>
    <xdr:sp macro="" textlink="">
      <xdr:nvSpPr>
        <xdr:cNvPr id="221" name="円/楕円 220"/>
        <xdr:cNvSpPr/>
      </xdr:nvSpPr>
      <xdr:spPr>
        <a:xfrm>
          <a:off x="45847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146702</xdr:rowOff>
    </xdr:from>
    <xdr:ext cx="405111" cy="259045"/>
    <xdr:sp macro="" textlink="">
      <xdr:nvSpPr>
        <xdr:cNvPr id="222" name="【福祉施設】&#10;有形固定資産減価償却率該当値テキスト"/>
        <xdr:cNvSpPr txBox="1"/>
      </xdr:nvSpPr>
      <xdr:spPr>
        <a:xfrm>
          <a:off x="4724400"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68580</xdr:rowOff>
    </xdr:from>
    <xdr:to>
      <xdr:col>15</xdr:col>
      <xdr:colOff>180340</xdr:colOff>
      <xdr:row>86</xdr:row>
      <xdr:rowOff>106680</xdr:rowOff>
    </xdr:to>
    <xdr:cxnSp macro="">
      <xdr:nvCxnSpPr>
        <xdr:cNvPr id="246" name="直線コネクタ 245"/>
        <xdr:cNvCxnSpPr/>
      </xdr:nvCxnSpPr>
      <xdr:spPr>
        <a:xfrm flipV="1">
          <a:off x="10476865" y="134416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110507</xdr:rowOff>
    </xdr:from>
    <xdr:ext cx="469744" cy="259045"/>
    <xdr:sp macro="" textlink="">
      <xdr:nvSpPr>
        <xdr:cNvPr id="247" name="【福祉施設】&#10;一人当たり面積最小値テキスト"/>
        <xdr:cNvSpPr txBox="1"/>
      </xdr:nvSpPr>
      <xdr:spPr>
        <a:xfrm>
          <a:off x="105664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106680</xdr:rowOff>
    </xdr:from>
    <xdr:to>
      <xdr:col>15</xdr:col>
      <xdr:colOff>269875</xdr:colOff>
      <xdr:row>86</xdr:row>
      <xdr:rowOff>106680</xdr:rowOff>
    </xdr:to>
    <xdr:cxnSp macro="">
      <xdr:nvCxnSpPr>
        <xdr:cNvPr id="248" name="直線コネクタ 247"/>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15257</xdr:rowOff>
    </xdr:from>
    <xdr:ext cx="469744" cy="259045"/>
    <xdr:sp macro="" textlink="">
      <xdr:nvSpPr>
        <xdr:cNvPr id="249" name="【福祉施設】&#10;一人当たり面積最大値テキスト"/>
        <xdr:cNvSpPr txBox="1"/>
      </xdr:nvSpPr>
      <xdr:spPr>
        <a:xfrm>
          <a:off x="105664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0.744</a:t>
          </a:r>
          <a:endParaRPr kumimoji="1" lang="ja-JP" altLang="en-US" sz="1000" b="1">
            <a:latin typeface="ＭＳ Ｐゴシック"/>
          </a:endParaRPr>
        </a:p>
      </xdr:txBody>
    </xdr:sp>
    <xdr:clientData/>
  </xdr:oneCellAnchor>
  <xdr:twoCellAnchor>
    <xdr:from>
      <xdr:col>15</xdr:col>
      <xdr:colOff>92075</xdr:colOff>
      <xdr:row>78</xdr:row>
      <xdr:rowOff>68580</xdr:rowOff>
    </xdr:from>
    <xdr:to>
      <xdr:col>15</xdr:col>
      <xdr:colOff>269875</xdr:colOff>
      <xdr:row>78</xdr:row>
      <xdr:rowOff>68580</xdr:rowOff>
    </xdr:to>
    <xdr:cxnSp macro="">
      <xdr:nvCxnSpPr>
        <xdr:cNvPr id="250" name="直線コネクタ 249"/>
        <xdr:cNvCxnSpPr/>
      </xdr:nvCxnSpPr>
      <xdr:spPr>
        <a:xfrm>
          <a:off x="10388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15891</xdr:rowOff>
    </xdr:from>
    <xdr:ext cx="469744" cy="259045"/>
    <xdr:sp macro="" textlink="">
      <xdr:nvSpPr>
        <xdr:cNvPr id="251" name="【福祉施設】&#10;一人当たり面積平均値テキスト"/>
        <xdr:cNvSpPr txBox="1"/>
      </xdr:nvSpPr>
      <xdr:spPr>
        <a:xfrm>
          <a:off x="10566400" y="14417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164464</xdr:rowOff>
    </xdr:from>
    <xdr:to>
      <xdr:col>15</xdr:col>
      <xdr:colOff>231775</xdr:colOff>
      <xdr:row>85</xdr:row>
      <xdr:rowOff>94614</xdr:rowOff>
    </xdr:to>
    <xdr:sp macro="" textlink="">
      <xdr:nvSpPr>
        <xdr:cNvPr id="252" name="フローチャート : 判断 251"/>
        <xdr:cNvSpPr/>
      </xdr:nvSpPr>
      <xdr:spPr>
        <a:xfrm>
          <a:off x="10426700" y="1456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44450</xdr:rowOff>
    </xdr:from>
    <xdr:to>
      <xdr:col>15</xdr:col>
      <xdr:colOff>231775</xdr:colOff>
      <xdr:row>85</xdr:row>
      <xdr:rowOff>146050</xdr:rowOff>
    </xdr:to>
    <xdr:sp macro="" textlink="">
      <xdr:nvSpPr>
        <xdr:cNvPr id="258" name="円/楕円 257"/>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22877</xdr:rowOff>
    </xdr:from>
    <xdr:ext cx="469744" cy="259045"/>
    <xdr:sp macro="" textlink="">
      <xdr:nvSpPr>
        <xdr:cNvPr id="259" name="【福祉施設】&#10;一人当たり面積該当値テキスト"/>
        <xdr:cNvSpPr txBox="1"/>
      </xdr:nvSpPr>
      <xdr:spPr>
        <a:xfrm>
          <a:off x="105664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0" name="テキスト ボックス 26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1" name="直線コネクタ 27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2" name="テキスト ボックス 27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3" name="直線コネクタ 27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4" name="テキスト ボックス 27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5" name="直線コネクタ 27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6" name="テキスト ボックス 27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7" name="直線コネクタ 27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8" name="テキスト ボックス 27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9" name="直線コネクタ 27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0" name="テキスト ボックス 27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1" name="直線コネクタ 28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2" name="テキスト ボックス 28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4" name="テキスト ボックス 28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5"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99061</xdr:rowOff>
    </xdr:from>
    <xdr:to>
      <xdr:col>6</xdr:col>
      <xdr:colOff>510540</xdr:colOff>
      <xdr:row>107</xdr:row>
      <xdr:rowOff>136616</xdr:rowOff>
    </xdr:to>
    <xdr:cxnSp macro="">
      <xdr:nvCxnSpPr>
        <xdr:cNvPr id="286" name="直線コネクタ 285"/>
        <xdr:cNvCxnSpPr/>
      </xdr:nvCxnSpPr>
      <xdr:spPr>
        <a:xfrm flipV="1">
          <a:off x="4634865" y="17244061"/>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140443</xdr:rowOff>
    </xdr:from>
    <xdr:ext cx="405111" cy="259045"/>
    <xdr:sp macro="" textlink="">
      <xdr:nvSpPr>
        <xdr:cNvPr id="287" name="【市民会館】&#10;有形固定資産減価償却率最小値テキスト"/>
        <xdr:cNvSpPr txBox="1"/>
      </xdr:nvSpPr>
      <xdr:spPr>
        <a:xfrm>
          <a:off x="4724400" y="1848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422275</xdr:colOff>
      <xdr:row>107</xdr:row>
      <xdr:rowOff>136616</xdr:rowOff>
    </xdr:from>
    <xdr:to>
      <xdr:col>6</xdr:col>
      <xdr:colOff>600075</xdr:colOff>
      <xdr:row>107</xdr:row>
      <xdr:rowOff>136616</xdr:rowOff>
    </xdr:to>
    <xdr:cxnSp macro="">
      <xdr:nvCxnSpPr>
        <xdr:cNvPr id="288" name="直線コネクタ 287"/>
        <xdr:cNvCxnSpPr/>
      </xdr:nvCxnSpPr>
      <xdr:spPr>
        <a:xfrm>
          <a:off x="4546600" y="1848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45738</xdr:rowOff>
    </xdr:from>
    <xdr:ext cx="405111" cy="259045"/>
    <xdr:sp macro="" textlink="">
      <xdr:nvSpPr>
        <xdr:cNvPr id="289" name="【市民会館】&#10;有形固定資産減価償却率最大値テキスト"/>
        <xdr:cNvSpPr txBox="1"/>
      </xdr:nvSpPr>
      <xdr:spPr>
        <a:xfrm>
          <a:off x="47244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6</xdr:col>
      <xdr:colOff>422275</xdr:colOff>
      <xdr:row>100</xdr:row>
      <xdr:rowOff>99061</xdr:rowOff>
    </xdr:from>
    <xdr:to>
      <xdr:col>6</xdr:col>
      <xdr:colOff>600075</xdr:colOff>
      <xdr:row>100</xdr:row>
      <xdr:rowOff>99061</xdr:rowOff>
    </xdr:to>
    <xdr:cxnSp macro="">
      <xdr:nvCxnSpPr>
        <xdr:cNvPr id="290" name="直線コネクタ 289"/>
        <xdr:cNvCxnSpPr/>
      </xdr:nvCxnSpPr>
      <xdr:spPr>
        <a:xfrm>
          <a:off x="4546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95266</xdr:rowOff>
    </xdr:from>
    <xdr:ext cx="405111" cy="259045"/>
    <xdr:sp macro="" textlink="">
      <xdr:nvSpPr>
        <xdr:cNvPr id="291" name="【市民会館】&#10;有形固定資産減価償却率平均値テキスト"/>
        <xdr:cNvSpPr txBox="1"/>
      </xdr:nvSpPr>
      <xdr:spPr>
        <a:xfrm>
          <a:off x="47244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116839</xdr:rowOff>
    </xdr:from>
    <xdr:to>
      <xdr:col>6</xdr:col>
      <xdr:colOff>561975</xdr:colOff>
      <xdr:row>105</xdr:row>
      <xdr:rowOff>46989</xdr:rowOff>
    </xdr:to>
    <xdr:sp macro="" textlink="">
      <xdr:nvSpPr>
        <xdr:cNvPr id="292" name="フローチャート : 判断 291"/>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48261</xdr:rowOff>
    </xdr:from>
    <xdr:to>
      <xdr:col>6</xdr:col>
      <xdr:colOff>561975</xdr:colOff>
      <xdr:row>100</xdr:row>
      <xdr:rowOff>149861</xdr:rowOff>
    </xdr:to>
    <xdr:sp macro="" textlink="">
      <xdr:nvSpPr>
        <xdr:cNvPr id="298" name="円/楕円 297"/>
        <xdr:cNvSpPr/>
      </xdr:nvSpPr>
      <xdr:spPr>
        <a:xfrm>
          <a:off x="45847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1288</xdr:rowOff>
    </xdr:from>
    <xdr:ext cx="405111" cy="259045"/>
    <xdr:sp macro="" textlink="">
      <xdr:nvSpPr>
        <xdr:cNvPr id="299" name="【市民会館】&#10;有形固定資産減価償却率該当値テキスト"/>
        <xdr:cNvSpPr txBox="1"/>
      </xdr:nvSpPr>
      <xdr:spPr>
        <a:xfrm>
          <a:off x="4724400" y="1714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0" name="正方形/長方形 29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7" name="正方形/長方形 306"/>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0" name="直線コネクタ 3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1" name="テキスト ボックス 31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2" name="直線コネクタ 3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3" name="テキスト ボックス 31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4" name="直線コネクタ 3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5" name="テキスト ボックス 31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6" name="直線コネクタ 3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7" name="テキスト ボックス 31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7620</xdr:rowOff>
    </xdr:from>
    <xdr:to>
      <xdr:col>15</xdr:col>
      <xdr:colOff>180340</xdr:colOff>
      <xdr:row>107</xdr:row>
      <xdr:rowOff>119635</xdr:rowOff>
    </xdr:to>
    <xdr:cxnSp macro="">
      <xdr:nvCxnSpPr>
        <xdr:cNvPr id="321" name="直線コネクタ 320"/>
        <xdr:cNvCxnSpPr/>
      </xdr:nvCxnSpPr>
      <xdr:spPr>
        <a:xfrm flipV="1">
          <a:off x="10476865" y="17152620"/>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123462</xdr:rowOff>
    </xdr:from>
    <xdr:ext cx="469744" cy="259045"/>
    <xdr:sp macro="" textlink="">
      <xdr:nvSpPr>
        <xdr:cNvPr id="322" name="【市民会館】&#10;一人当たり面積最小値テキスト"/>
        <xdr:cNvSpPr txBox="1"/>
      </xdr:nvSpPr>
      <xdr:spPr>
        <a:xfrm>
          <a:off x="10566400" y="184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107</xdr:row>
      <xdr:rowOff>119635</xdr:rowOff>
    </xdr:from>
    <xdr:to>
      <xdr:col>15</xdr:col>
      <xdr:colOff>269875</xdr:colOff>
      <xdr:row>107</xdr:row>
      <xdr:rowOff>119635</xdr:rowOff>
    </xdr:to>
    <xdr:cxnSp macro="">
      <xdr:nvCxnSpPr>
        <xdr:cNvPr id="323" name="直線コネクタ 322"/>
        <xdr:cNvCxnSpPr/>
      </xdr:nvCxnSpPr>
      <xdr:spPr>
        <a:xfrm>
          <a:off x="10388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125747</xdr:rowOff>
    </xdr:from>
    <xdr:ext cx="469744" cy="259045"/>
    <xdr:sp macro="" textlink="">
      <xdr:nvSpPr>
        <xdr:cNvPr id="324" name="【市民会館】&#10;一人当たり面積最大値テキスト"/>
        <xdr:cNvSpPr txBox="1"/>
      </xdr:nvSpPr>
      <xdr:spPr>
        <a:xfrm>
          <a:off x="105664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0.315</a:t>
          </a:r>
          <a:endParaRPr kumimoji="1" lang="ja-JP" altLang="en-US" sz="1000" b="1">
            <a:latin typeface="ＭＳ Ｐゴシック"/>
          </a:endParaRPr>
        </a:p>
      </xdr:txBody>
    </xdr:sp>
    <xdr:clientData/>
  </xdr:oneCellAnchor>
  <xdr:twoCellAnchor>
    <xdr:from>
      <xdr:col>15</xdr:col>
      <xdr:colOff>92075</xdr:colOff>
      <xdr:row>100</xdr:row>
      <xdr:rowOff>7620</xdr:rowOff>
    </xdr:from>
    <xdr:to>
      <xdr:col>15</xdr:col>
      <xdr:colOff>269875</xdr:colOff>
      <xdr:row>100</xdr:row>
      <xdr:rowOff>7620</xdr:rowOff>
    </xdr:to>
    <xdr:cxnSp macro="">
      <xdr:nvCxnSpPr>
        <xdr:cNvPr id="325" name="直線コネクタ 324"/>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63264</xdr:rowOff>
    </xdr:from>
    <xdr:ext cx="469744" cy="259045"/>
    <xdr:sp macro="" textlink="">
      <xdr:nvSpPr>
        <xdr:cNvPr id="326" name="【市民会館】&#10;一人当たり面積平均値テキスト"/>
        <xdr:cNvSpPr txBox="1"/>
      </xdr:nvSpPr>
      <xdr:spPr>
        <a:xfrm>
          <a:off x="10566400" y="1789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84837</xdr:rowOff>
    </xdr:from>
    <xdr:to>
      <xdr:col>15</xdr:col>
      <xdr:colOff>231775</xdr:colOff>
      <xdr:row>105</xdr:row>
      <xdr:rowOff>14987</xdr:rowOff>
    </xdr:to>
    <xdr:sp macro="" textlink="">
      <xdr:nvSpPr>
        <xdr:cNvPr id="327" name="フローチャート : 判断 326"/>
        <xdr:cNvSpPr/>
      </xdr:nvSpPr>
      <xdr:spPr>
        <a:xfrm>
          <a:off x="104267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103</xdr:row>
      <xdr:rowOff>105411</xdr:rowOff>
    </xdr:from>
    <xdr:to>
      <xdr:col>15</xdr:col>
      <xdr:colOff>231775</xdr:colOff>
      <xdr:row>104</xdr:row>
      <xdr:rowOff>35561</xdr:rowOff>
    </xdr:to>
    <xdr:sp macro="" textlink="">
      <xdr:nvSpPr>
        <xdr:cNvPr id="333" name="円/楕円 332"/>
        <xdr:cNvSpPr/>
      </xdr:nvSpPr>
      <xdr:spPr>
        <a:xfrm>
          <a:off x="10426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128288</xdr:rowOff>
    </xdr:from>
    <xdr:ext cx="469744" cy="259045"/>
    <xdr:sp macro="" textlink="">
      <xdr:nvSpPr>
        <xdr:cNvPr id="334" name="【市民会館】&#10;一人当たり面積該当値テキスト"/>
        <xdr:cNvSpPr txBox="1"/>
      </xdr:nvSpPr>
      <xdr:spPr>
        <a:xfrm>
          <a:off x="105664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5" name="正方形/長方形 33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2" name="正方形/長方形 341"/>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5" name="テキスト ボックス 34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46" name="直線コネクタ 34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47" name="テキスト ボックス 34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48" name="直線コネクタ 34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9" name="テキスト ボックス 34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0" name="直線コネクタ 34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1" name="テキスト ボックス 35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2" name="直線コネクタ 35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3" name="テキスト ボックス 35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4" name="直線コネクタ 35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5" name="テキスト ボックス 35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6" name="直線コネクタ 35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57" name="テキスト ボックス 356"/>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9" name="テキスト ボックス 3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60"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41910</xdr:rowOff>
    </xdr:from>
    <xdr:to>
      <xdr:col>23</xdr:col>
      <xdr:colOff>516889</xdr:colOff>
      <xdr:row>41</xdr:row>
      <xdr:rowOff>120287</xdr:rowOff>
    </xdr:to>
    <xdr:cxnSp macro="">
      <xdr:nvCxnSpPr>
        <xdr:cNvPr id="361" name="直線コネクタ 360"/>
        <xdr:cNvCxnSpPr/>
      </xdr:nvCxnSpPr>
      <xdr:spPr>
        <a:xfrm flipV="1">
          <a:off x="16318864" y="5699760"/>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124114</xdr:rowOff>
    </xdr:from>
    <xdr:ext cx="405111" cy="259045"/>
    <xdr:sp macro="" textlink="">
      <xdr:nvSpPr>
        <xdr:cNvPr id="362" name="【一般廃棄物処理施設】&#10;有形固定資産減価償却率最小値テキスト"/>
        <xdr:cNvSpPr txBox="1"/>
      </xdr:nvSpPr>
      <xdr:spPr>
        <a:xfrm>
          <a:off x="16408400" y="715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41</xdr:row>
      <xdr:rowOff>120287</xdr:rowOff>
    </xdr:from>
    <xdr:to>
      <xdr:col>23</xdr:col>
      <xdr:colOff>606425</xdr:colOff>
      <xdr:row>41</xdr:row>
      <xdr:rowOff>120287</xdr:rowOff>
    </xdr:to>
    <xdr:cxnSp macro="">
      <xdr:nvCxnSpPr>
        <xdr:cNvPr id="363" name="直線コネクタ 362"/>
        <xdr:cNvCxnSpPr/>
      </xdr:nvCxnSpPr>
      <xdr:spPr>
        <a:xfrm>
          <a:off x="16230600" y="714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160037</xdr:rowOff>
    </xdr:from>
    <xdr:ext cx="405111" cy="259045"/>
    <xdr:sp macro="" textlink="">
      <xdr:nvSpPr>
        <xdr:cNvPr id="364" name="【一般廃棄物処理施設】&#10;有形固定資産減価償却率最大値テキスト"/>
        <xdr:cNvSpPr txBox="1"/>
      </xdr:nvSpPr>
      <xdr:spPr>
        <a:xfrm>
          <a:off x="16408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428625</xdr:colOff>
      <xdr:row>33</xdr:row>
      <xdr:rowOff>41910</xdr:rowOff>
    </xdr:from>
    <xdr:to>
      <xdr:col>23</xdr:col>
      <xdr:colOff>606425</xdr:colOff>
      <xdr:row>33</xdr:row>
      <xdr:rowOff>41910</xdr:rowOff>
    </xdr:to>
    <xdr:cxnSp macro="">
      <xdr:nvCxnSpPr>
        <xdr:cNvPr id="365" name="直線コネクタ 364"/>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76035</xdr:rowOff>
    </xdr:from>
    <xdr:ext cx="405111" cy="259045"/>
    <xdr:sp macro="" textlink="">
      <xdr:nvSpPr>
        <xdr:cNvPr id="366" name="【一般廃棄物処理施設】&#10;有形固定資産減価償却率平均値テキスト"/>
        <xdr:cNvSpPr txBox="1"/>
      </xdr:nvSpPr>
      <xdr:spPr>
        <a:xfrm>
          <a:off x="16408400" y="624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53158</xdr:rowOff>
    </xdr:from>
    <xdr:to>
      <xdr:col>23</xdr:col>
      <xdr:colOff>568325</xdr:colOff>
      <xdr:row>37</xdr:row>
      <xdr:rowOff>154758</xdr:rowOff>
    </xdr:to>
    <xdr:sp macro="" textlink="">
      <xdr:nvSpPr>
        <xdr:cNvPr id="367" name="フローチャート : 判断 366"/>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147865</xdr:rowOff>
    </xdr:from>
    <xdr:to>
      <xdr:col>23</xdr:col>
      <xdr:colOff>568325</xdr:colOff>
      <xdr:row>40</xdr:row>
      <xdr:rowOff>78015</xdr:rowOff>
    </xdr:to>
    <xdr:sp macro="" textlink="">
      <xdr:nvSpPr>
        <xdr:cNvPr id="373" name="円/楕円 372"/>
        <xdr:cNvSpPr/>
      </xdr:nvSpPr>
      <xdr:spPr>
        <a:xfrm>
          <a:off x="162687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126292</xdr:rowOff>
    </xdr:from>
    <xdr:ext cx="405111" cy="259045"/>
    <xdr:sp macro="" textlink="">
      <xdr:nvSpPr>
        <xdr:cNvPr id="374" name="【一般廃棄物処理施設】&#10;有形固定資産減価償却率該当値テキスト"/>
        <xdr:cNvSpPr txBox="1"/>
      </xdr:nvSpPr>
      <xdr:spPr>
        <a:xfrm>
          <a:off x="16408400"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5" name="正方形/長方形 37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2" name="正方形/長方形 38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85" name="テキスト ボックス 384"/>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86" name="直線コネクタ 38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87" name="テキスト ボックス 386"/>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8" name="直線コネクタ 38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9" name="テキスト ボックス 38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0" name="直線コネクタ 38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91" name="テキスト ボックス 390"/>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2" name="直線コネクタ 39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3" name="テキスト ボックス 39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4" name="直線コネクタ 39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5" name="テキスト ボックス 39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7" name="テキスト ボックス 3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8"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61328</xdr:rowOff>
    </xdr:from>
    <xdr:to>
      <xdr:col>32</xdr:col>
      <xdr:colOff>186689</xdr:colOff>
      <xdr:row>42</xdr:row>
      <xdr:rowOff>88798</xdr:rowOff>
    </xdr:to>
    <xdr:cxnSp macro="">
      <xdr:nvCxnSpPr>
        <xdr:cNvPr id="399" name="直線コネクタ 398"/>
        <xdr:cNvCxnSpPr/>
      </xdr:nvCxnSpPr>
      <xdr:spPr>
        <a:xfrm flipV="1">
          <a:off x="22160864" y="5890628"/>
          <a:ext cx="0" cy="139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92625</xdr:rowOff>
    </xdr:from>
    <xdr:ext cx="534377" cy="259045"/>
    <xdr:sp macro="" textlink="">
      <xdr:nvSpPr>
        <xdr:cNvPr id="400" name="【一般廃棄物処理施設】&#10;一人当たり有形固定資産（償却資産）額最小値テキスト"/>
        <xdr:cNvSpPr txBox="1"/>
      </xdr:nvSpPr>
      <xdr:spPr>
        <a:xfrm>
          <a:off x="22250400" y="729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26,008</a:t>
          </a:r>
          <a:endParaRPr kumimoji="1" lang="ja-JP" altLang="en-US" sz="1000" b="1">
            <a:latin typeface="ＭＳ Ｐゴシック"/>
          </a:endParaRPr>
        </a:p>
      </xdr:txBody>
    </xdr:sp>
    <xdr:clientData/>
  </xdr:oneCellAnchor>
  <xdr:twoCellAnchor>
    <xdr:from>
      <xdr:col>32</xdr:col>
      <xdr:colOff>98425</xdr:colOff>
      <xdr:row>42</xdr:row>
      <xdr:rowOff>88798</xdr:rowOff>
    </xdr:from>
    <xdr:to>
      <xdr:col>32</xdr:col>
      <xdr:colOff>276225</xdr:colOff>
      <xdr:row>42</xdr:row>
      <xdr:rowOff>88798</xdr:rowOff>
    </xdr:to>
    <xdr:cxnSp macro="">
      <xdr:nvCxnSpPr>
        <xdr:cNvPr id="401" name="直線コネクタ 400"/>
        <xdr:cNvCxnSpPr/>
      </xdr:nvCxnSpPr>
      <xdr:spPr>
        <a:xfrm>
          <a:off x="22072600" y="728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8005</xdr:rowOff>
    </xdr:from>
    <xdr:ext cx="599010" cy="259045"/>
    <xdr:sp macro="" textlink="">
      <xdr:nvSpPr>
        <xdr:cNvPr id="402" name="【一般廃棄物処理施設】&#10;一人当たり有形固定資産（償却資産）額最大値テキスト"/>
        <xdr:cNvSpPr txBox="1"/>
      </xdr:nvSpPr>
      <xdr:spPr>
        <a:xfrm>
          <a:off x="22250400" y="566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136,171</a:t>
          </a:r>
          <a:endParaRPr kumimoji="1" lang="ja-JP" altLang="en-US" sz="1000" b="1">
            <a:latin typeface="ＭＳ Ｐゴシック"/>
          </a:endParaRPr>
        </a:p>
      </xdr:txBody>
    </xdr:sp>
    <xdr:clientData/>
  </xdr:oneCellAnchor>
  <xdr:twoCellAnchor>
    <xdr:from>
      <xdr:col>32</xdr:col>
      <xdr:colOff>98425</xdr:colOff>
      <xdr:row>34</xdr:row>
      <xdr:rowOff>61328</xdr:rowOff>
    </xdr:from>
    <xdr:to>
      <xdr:col>32</xdr:col>
      <xdr:colOff>276225</xdr:colOff>
      <xdr:row>34</xdr:row>
      <xdr:rowOff>61328</xdr:rowOff>
    </xdr:to>
    <xdr:cxnSp macro="">
      <xdr:nvCxnSpPr>
        <xdr:cNvPr id="403" name="直線コネクタ 402"/>
        <xdr:cNvCxnSpPr/>
      </xdr:nvCxnSpPr>
      <xdr:spPr>
        <a:xfrm>
          <a:off x="22072600" y="589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44048</xdr:rowOff>
    </xdr:from>
    <xdr:ext cx="534377" cy="259045"/>
    <xdr:sp macro="" textlink="">
      <xdr:nvSpPr>
        <xdr:cNvPr id="404" name="【一般廃棄物処理施設】&#10;一人当たり有形固定資産（償却資産）額平均値テキスト"/>
        <xdr:cNvSpPr txBox="1"/>
      </xdr:nvSpPr>
      <xdr:spPr>
        <a:xfrm>
          <a:off x="22250400" y="6387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81,333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21171</xdr:rowOff>
    </xdr:from>
    <xdr:to>
      <xdr:col>32</xdr:col>
      <xdr:colOff>238125</xdr:colOff>
      <xdr:row>38</xdr:row>
      <xdr:rowOff>122771</xdr:rowOff>
    </xdr:to>
    <xdr:sp macro="" textlink="">
      <xdr:nvSpPr>
        <xdr:cNvPr id="405" name="フローチャート : 判断 404"/>
        <xdr:cNvSpPr/>
      </xdr:nvSpPr>
      <xdr:spPr>
        <a:xfrm>
          <a:off x="22110700" y="653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42</xdr:row>
      <xdr:rowOff>37998</xdr:rowOff>
    </xdr:from>
    <xdr:to>
      <xdr:col>32</xdr:col>
      <xdr:colOff>238125</xdr:colOff>
      <xdr:row>42</xdr:row>
      <xdr:rowOff>139598</xdr:rowOff>
    </xdr:to>
    <xdr:sp macro="" textlink="">
      <xdr:nvSpPr>
        <xdr:cNvPr id="411" name="円/楕円 410"/>
        <xdr:cNvSpPr/>
      </xdr:nvSpPr>
      <xdr:spPr>
        <a:xfrm>
          <a:off x="22110700" y="723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124375</xdr:rowOff>
    </xdr:from>
    <xdr:ext cx="534377" cy="259045"/>
    <xdr:sp macro="" textlink="">
      <xdr:nvSpPr>
        <xdr:cNvPr id="412" name="【一般廃棄物処理施設】&#10;一人当たり有形固定資産（償却資産）額該当値テキスト"/>
        <xdr:cNvSpPr txBox="1"/>
      </xdr:nvSpPr>
      <xdr:spPr>
        <a:xfrm>
          <a:off x="22250400" y="715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3" name="正方形/長方形 41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20" name="正方形/長方形 41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3" name="テキスト ボックス 4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5" name="テキスト ボックス 4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33" name="テキスト ボックス 43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5" name="テキスト ボックス 4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6"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64</xdr:row>
      <xdr:rowOff>38100</xdr:rowOff>
    </xdr:to>
    <xdr:cxnSp macro="">
      <xdr:nvCxnSpPr>
        <xdr:cNvPr id="437" name="直線コネクタ 436"/>
        <xdr:cNvCxnSpPr/>
      </xdr:nvCxnSpPr>
      <xdr:spPr>
        <a:xfrm flipV="1">
          <a:off x="16318864" y="952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41927</xdr:rowOff>
    </xdr:from>
    <xdr:ext cx="405111" cy="259045"/>
    <xdr:sp macro="" textlink="">
      <xdr:nvSpPr>
        <xdr:cNvPr id="438" name="【保健センター・保健所】&#10;有形固定資産減価償却率最小値テキスト"/>
        <xdr:cNvSpPr txBox="1"/>
      </xdr:nvSpPr>
      <xdr:spPr>
        <a:xfrm>
          <a:off x="164084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428625</xdr:colOff>
      <xdr:row>64</xdr:row>
      <xdr:rowOff>38100</xdr:rowOff>
    </xdr:from>
    <xdr:to>
      <xdr:col>23</xdr:col>
      <xdr:colOff>606425</xdr:colOff>
      <xdr:row>64</xdr:row>
      <xdr:rowOff>38100</xdr:rowOff>
    </xdr:to>
    <xdr:cxnSp macro="">
      <xdr:nvCxnSpPr>
        <xdr:cNvPr id="439" name="直線コネクタ 438"/>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69744" cy="259045"/>
    <xdr:sp macro="" textlink="">
      <xdr:nvSpPr>
        <xdr:cNvPr id="440" name="【保健センター・保健所】&#10;有形固定資産減価償却率最大値テキスト"/>
        <xdr:cNvSpPr txBox="1"/>
      </xdr:nvSpPr>
      <xdr:spPr>
        <a:xfrm>
          <a:off x="16408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441" name="直線コネクタ 440"/>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95902</xdr:rowOff>
    </xdr:from>
    <xdr:ext cx="405111" cy="259045"/>
    <xdr:sp macro="" textlink="">
      <xdr:nvSpPr>
        <xdr:cNvPr id="442" name="【保健センター・保健所】&#10;有形固定資産減価償却率平均値テキスト"/>
        <xdr:cNvSpPr txBox="1"/>
      </xdr:nvSpPr>
      <xdr:spPr>
        <a:xfrm>
          <a:off x="164084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73025</xdr:rowOff>
    </xdr:from>
    <xdr:to>
      <xdr:col>23</xdr:col>
      <xdr:colOff>568325</xdr:colOff>
      <xdr:row>61</xdr:row>
      <xdr:rowOff>3175</xdr:rowOff>
    </xdr:to>
    <xdr:sp macro="" textlink="">
      <xdr:nvSpPr>
        <xdr:cNvPr id="443" name="フローチャート : 判断 442"/>
        <xdr:cNvSpPr/>
      </xdr:nvSpPr>
      <xdr:spPr>
        <a:xfrm>
          <a:off x="16268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50165</xdr:rowOff>
    </xdr:from>
    <xdr:to>
      <xdr:col>23</xdr:col>
      <xdr:colOff>568325</xdr:colOff>
      <xdr:row>62</xdr:row>
      <xdr:rowOff>151765</xdr:rowOff>
    </xdr:to>
    <xdr:sp macro="" textlink="">
      <xdr:nvSpPr>
        <xdr:cNvPr id="449" name="円/楕円 448"/>
        <xdr:cNvSpPr/>
      </xdr:nvSpPr>
      <xdr:spPr>
        <a:xfrm>
          <a:off x="16268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28592</xdr:rowOff>
    </xdr:from>
    <xdr:ext cx="405111" cy="259045"/>
    <xdr:sp macro="" textlink="">
      <xdr:nvSpPr>
        <xdr:cNvPr id="450" name="【保健センター・保健所】&#10;有形固定資産減価償却率該当値テキスト"/>
        <xdr:cNvSpPr txBox="1"/>
      </xdr:nvSpPr>
      <xdr:spPr>
        <a:xfrm>
          <a:off x="16408400"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51" name="正方形/長方形 45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8" name="正方形/長方形 45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1" name="直線コネクタ 4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2" name="テキスト ボックス 4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3" name="直線コネクタ 4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4" name="テキスト ボックス 4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5" name="直線コネクタ 4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66" name="テキスト ボックス 4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67" name="直線コネクタ 4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68" name="テキスト ボックス 4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1"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62</xdr:row>
      <xdr:rowOff>114300</xdr:rowOff>
    </xdr:to>
    <xdr:cxnSp macro="">
      <xdr:nvCxnSpPr>
        <xdr:cNvPr id="472" name="直線コネクタ 471"/>
        <xdr:cNvCxnSpPr/>
      </xdr:nvCxnSpPr>
      <xdr:spPr>
        <a:xfrm flipV="1">
          <a:off x="22160864" y="9578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473" name="【保健センター・保健所】&#10;一人当たり面積最小値テキスト"/>
        <xdr:cNvSpPr txBox="1"/>
      </xdr:nvSpPr>
      <xdr:spPr>
        <a:xfrm>
          <a:off x="222504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474" name="直線コネクタ 473"/>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475"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0.061</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476" name="直線コネクタ 475"/>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17797</xdr:rowOff>
    </xdr:from>
    <xdr:ext cx="469744" cy="259045"/>
    <xdr:sp macro="" textlink="">
      <xdr:nvSpPr>
        <xdr:cNvPr id="477" name="【保健センター・保健所】&#10;一人当たり面積平均値テキスト"/>
        <xdr:cNvSpPr txBox="1"/>
      </xdr:nvSpPr>
      <xdr:spPr>
        <a:xfrm>
          <a:off x="222504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166370</xdr:rowOff>
    </xdr:from>
    <xdr:to>
      <xdr:col>32</xdr:col>
      <xdr:colOff>238125</xdr:colOff>
      <xdr:row>60</xdr:row>
      <xdr:rowOff>96520</xdr:rowOff>
    </xdr:to>
    <xdr:sp macro="" textlink="">
      <xdr:nvSpPr>
        <xdr:cNvPr id="478" name="フローチャート : 判断 477"/>
        <xdr:cNvSpPr/>
      </xdr:nvSpPr>
      <xdr:spPr>
        <a:xfrm>
          <a:off x="22110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84" name="円/楕円 483"/>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41927</xdr:rowOff>
    </xdr:from>
    <xdr:ext cx="469744" cy="259045"/>
    <xdr:sp macro="" textlink="">
      <xdr:nvSpPr>
        <xdr:cNvPr id="485" name="【保健センター・保健所】&#10;一人当たり面積該当値テキスト"/>
        <xdr:cNvSpPr txBox="1"/>
      </xdr:nvSpPr>
      <xdr:spPr>
        <a:xfrm>
          <a:off x="22250400"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6" name="正方形/長方形 48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3" name="正方形/長方形 492"/>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6" name="テキスト ボックス 49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7" name="直線コネクタ 49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8" name="テキスト ボックス 49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9" name="直線コネクタ 49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0" name="テキスト ボックス 49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1" name="直線コネクタ 50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2" name="テキスト ボックス 50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3" name="直線コネクタ 50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4" name="テキスト ボックス 50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5" name="直線コネクタ 50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06" name="テキスト ボックス 50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7" name="直線コネクタ 5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8" name="テキスト ボックス 5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9"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64770</xdr:rowOff>
    </xdr:from>
    <xdr:to>
      <xdr:col>23</xdr:col>
      <xdr:colOff>516889</xdr:colOff>
      <xdr:row>85</xdr:row>
      <xdr:rowOff>118111</xdr:rowOff>
    </xdr:to>
    <xdr:cxnSp macro="">
      <xdr:nvCxnSpPr>
        <xdr:cNvPr id="510" name="直線コネクタ 509"/>
        <xdr:cNvCxnSpPr/>
      </xdr:nvCxnSpPr>
      <xdr:spPr>
        <a:xfrm flipV="1">
          <a:off x="16318864" y="132664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11"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12" name="直線コネクタ 511"/>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11447</xdr:rowOff>
    </xdr:from>
    <xdr:ext cx="405111" cy="259045"/>
    <xdr:sp macro="" textlink="">
      <xdr:nvSpPr>
        <xdr:cNvPr id="513" name="【消防施設】&#10;有形固定資産減価償却率最大値テキスト"/>
        <xdr:cNvSpPr txBox="1"/>
      </xdr:nvSpPr>
      <xdr:spPr>
        <a:xfrm>
          <a:off x="164084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77</xdr:row>
      <xdr:rowOff>64770</xdr:rowOff>
    </xdr:from>
    <xdr:to>
      <xdr:col>23</xdr:col>
      <xdr:colOff>606425</xdr:colOff>
      <xdr:row>77</xdr:row>
      <xdr:rowOff>64770</xdr:rowOff>
    </xdr:to>
    <xdr:cxnSp macro="">
      <xdr:nvCxnSpPr>
        <xdr:cNvPr id="514" name="直線コネクタ 513"/>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110507</xdr:rowOff>
    </xdr:from>
    <xdr:ext cx="405111" cy="259045"/>
    <xdr:sp macro="" textlink="">
      <xdr:nvSpPr>
        <xdr:cNvPr id="515" name="【消防施設】&#10;有形固定資産減価償却率平均値テキスト"/>
        <xdr:cNvSpPr txBox="1"/>
      </xdr:nvSpPr>
      <xdr:spPr>
        <a:xfrm>
          <a:off x="16408400" y="14512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132080</xdr:rowOff>
    </xdr:from>
    <xdr:to>
      <xdr:col>23</xdr:col>
      <xdr:colOff>568325</xdr:colOff>
      <xdr:row>85</xdr:row>
      <xdr:rowOff>62230</xdr:rowOff>
    </xdr:to>
    <xdr:sp macro="" textlink="">
      <xdr:nvSpPr>
        <xdr:cNvPr id="516" name="フローチャート : 判断 515"/>
        <xdr:cNvSpPr/>
      </xdr:nvSpPr>
      <xdr:spPr>
        <a:xfrm>
          <a:off x="162687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7" name="テキスト ボックス 5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8" name="テキスト ボックス 5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9" name="テキスト ボックス 5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0" name="テキスト ボックス 5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1" name="テキスト ボックス 5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13970</xdr:rowOff>
    </xdr:from>
    <xdr:to>
      <xdr:col>23</xdr:col>
      <xdr:colOff>568325</xdr:colOff>
      <xdr:row>77</xdr:row>
      <xdr:rowOff>115570</xdr:rowOff>
    </xdr:to>
    <xdr:sp macro="" textlink="">
      <xdr:nvSpPr>
        <xdr:cNvPr id="522" name="円/楕円 521"/>
        <xdr:cNvSpPr/>
      </xdr:nvSpPr>
      <xdr:spPr>
        <a:xfrm>
          <a:off x="162687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76</xdr:row>
      <xdr:rowOff>138447</xdr:rowOff>
    </xdr:from>
    <xdr:ext cx="405111" cy="259045"/>
    <xdr:sp macro="" textlink="">
      <xdr:nvSpPr>
        <xdr:cNvPr id="523" name="【消防施設】&#10;有形固定資産減価償却率該当値テキスト"/>
        <xdr:cNvSpPr txBox="1"/>
      </xdr:nvSpPr>
      <xdr:spPr>
        <a:xfrm>
          <a:off x="16408400" y="1316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4" name="正方形/長方形 52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31" name="正方形/長方形 530"/>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2" name="テキスト ボックス 5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3" name="直線コネクタ 5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4" name="テキスト ボックス 53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35" name="直線コネクタ 53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6" name="テキスト ボックス 53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7" name="直線コネクタ 53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8" name="テキスト ボックス 53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9" name="直線コネクタ 53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40" name="テキスト ボックス 53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41" name="直線コネクタ 54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2" name="テキスト ボックス 54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43" name="直線コネクタ 54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44" name="テキスト ボックス 54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45" name="直線コネクタ 54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6" name="テキスト ボックス 54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7" name="直線コネクタ 5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8" name="テキスト ボックス 5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9"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70757</xdr:rowOff>
    </xdr:from>
    <xdr:to>
      <xdr:col>32</xdr:col>
      <xdr:colOff>186689</xdr:colOff>
      <xdr:row>87</xdr:row>
      <xdr:rowOff>62593</xdr:rowOff>
    </xdr:to>
    <xdr:cxnSp macro="">
      <xdr:nvCxnSpPr>
        <xdr:cNvPr id="550" name="直線コネクタ 549"/>
        <xdr:cNvCxnSpPr/>
      </xdr:nvCxnSpPr>
      <xdr:spPr>
        <a:xfrm flipV="1">
          <a:off x="22160864" y="134438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66420</xdr:rowOff>
    </xdr:from>
    <xdr:ext cx="469744" cy="259045"/>
    <xdr:sp macro="" textlink="">
      <xdr:nvSpPr>
        <xdr:cNvPr id="551" name="【消防施設】&#10;一人当たり面積最小値テキスト"/>
        <xdr:cNvSpPr txBox="1"/>
      </xdr:nvSpPr>
      <xdr:spPr>
        <a:xfrm>
          <a:off x="22250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87</xdr:row>
      <xdr:rowOff>62593</xdr:rowOff>
    </xdr:from>
    <xdr:to>
      <xdr:col>32</xdr:col>
      <xdr:colOff>276225</xdr:colOff>
      <xdr:row>87</xdr:row>
      <xdr:rowOff>62593</xdr:rowOff>
    </xdr:to>
    <xdr:cxnSp macro="">
      <xdr:nvCxnSpPr>
        <xdr:cNvPr id="552" name="直線コネクタ 551"/>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17434</xdr:rowOff>
    </xdr:from>
    <xdr:ext cx="469744" cy="259045"/>
    <xdr:sp macro="" textlink="">
      <xdr:nvSpPr>
        <xdr:cNvPr id="553" name="【消防施設】&#10;一人当たり面積最大値テキスト"/>
        <xdr:cNvSpPr txBox="1"/>
      </xdr:nvSpPr>
      <xdr:spPr>
        <a:xfrm>
          <a:off x="22250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78</xdr:row>
      <xdr:rowOff>70757</xdr:rowOff>
    </xdr:from>
    <xdr:to>
      <xdr:col>32</xdr:col>
      <xdr:colOff>276225</xdr:colOff>
      <xdr:row>78</xdr:row>
      <xdr:rowOff>70757</xdr:rowOff>
    </xdr:to>
    <xdr:cxnSp macro="">
      <xdr:nvCxnSpPr>
        <xdr:cNvPr id="554" name="直線コネクタ 553"/>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140806</xdr:rowOff>
    </xdr:from>
    <xdr:ext cx="469744" cy="259045"/>
    <xdr:sp macro="" textlink="">
      <xdr:nvSpPr>
        <xdr:cNvPr id="555" name="【消防施設】&#10;一人当たり面積平均値テキスト"/>
        <xdr:cNvSpPr txBox="1"/>
      </xdr:nvSpPr>
      <xdr:spPr>
        <a:xfrm>
          <a:off x="22250400" y="1402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117929</xdr:rowOff>
    </xdr:from>
    <xdr:to>
      <xdr:col>32</xdr:col>
      <xdr:colOff>238125</xdr:colOff>
      <xdr:row>83</xdr:row>
      <xdr:rowOff>48079</xdr:rowOff>
    </xdr:to>
    <xdr:sp macro="" textlink="">
      <xdr:nvSpPr>
        <xdr:cNvPr id="556" name="フローチャート : 判断 555"/>
        <xdr:cNvSpPr/>
      </xdr:nvSpPr>
      <xdr:spPr>
        <a:xfrm>
          <a:off x="22110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7" name="テキスト ボックス 5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8" name="テキスト ボックス 5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9" name="テキスト ボックス 5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0" name="テキスト ボックス 5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1" name="テキスト ボックス 5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158750</xdr:rowOff>
    </xdr:from>
    <xdr:to>
      <xdr:col>32</xdr:col>
      <xdr:colOff>238125</xdr:colOff>
      <xdr:row>86</xdr:row>
      <xdr:rowOff>88900</xdr:rowOff>
    </xdr:to>
    <xdr:sp macro="" textlink="">
      <xdr:nvSpPr>
        <xdr:cNvPr id="562" name="円/楕円 561"/>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137177</xdr:rowOff>
    </xdr:from>
    <xdr:ext cx="469744" cy="259045"/>
    <xdr:sp macro="" textlink="">
      <xdr:nvSpPr>
        <xdr:cNvPr id="563" name="【消防施設】&#10;一人当たり面積該当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4" name="正方形/長方形 56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71" name="正方形/長方形 57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4" name="テキスト ボックス 57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5" name="直線コネクタ 57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6" name="テキスト ボックス 57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7" name="直線コネクタ 57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8" name="テキスト ボックス 57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9" name="直線コネクタ 57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0" name="テキスト ボックス 57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1" name="直線コネクタ 58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2" name="テキスト ボックス 58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8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119635</xdr:rowOff>
    </xdr:from>
    <xdr:to>
      <xdr:col>23</xdr:col>
      <xdr:colOff>516889</xdr:colOff>
      <xdr:row>108</xdr:row>
      <xdr:rowOff>167639</xdr:rowOff>
    </xdr:to>
    <xdr:cxnSp macro="">
      <xdr:nvCxnSpPr>
        <xdr:cNvPr id="586" name="直線コネクタ 585"/>
        <xdr:cNvCxnSpPr/>
      </xdr:nvCxnSpPr>
      <xdr:spPr>
        <a:xfrm flipV="1">
          <a:off x="16318864" y="17436085"/>
          <a:ext cx="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587"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588" name="直線コネクタ 587"/>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66312</xdr:rowOff>
    </xdr:from>
    <xdr:ext cx="405111" cy="259045"/>
    <xdr:sp macro="" textlink="">
      <xdr:nvSpPr>
        <xdr:cNvPr id="589" name="【庁舎】&#10;有形固定資産減価償却率最大値テキスト"/>
        <xdr:cNvSpPr txBox="1"/>
      </xdr:nvSpPr>
      <xdr:spPr>
        <a:xfrm>
          <a:off x="16408400" y="172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23</xdr:col>
      <xdr:colOff>428625</xdr:colOff>
      <xdr:row>101</xdr:row>
      <xdr:rowOff>119635</xdr:rowOff>
    </xdr:from>
    <xdr:to>
      <xdr:col>23</xdr:col>
      <xdr:colOff>606425</xdr:colOff>
      <xdr:row>101</xdr:row>
      <xdr:rowOff>119635</xdr:rowOff>
    </xdr:to>
    <xdr:cxnSp macro="">
      <xdr:nvCxnSpPr>
        <xdr:cNvPr id="590" name="直線コネクタ 589"/>
        <xdr:cNvCxnSpPr/>
      </xdr:nvCxnSpPr>
      <xdr:spPr>
        <a:xfrm>
          <a:off x="16230600" y="174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121429</xdr:rowOff>
    </xdr:from>
    <xdr:ext cx="405111" cy="259045"/>
    <xdr:sp macro="" textlink="">
      <xdr:nvSpPr>
        <xdr:cNvPr id="591" name="【庁舎】&#10;有形固定資産減価償却率平均値テキスト"/>
        <xdr:cNvSpPr txBox="1"/>
      </xdr:nvSpPr>
      <xdr:spPr>
        <a:xfrm>
          <a:off x="16408400" y="1760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92" name="フローチャート : 判断 591"/>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116839</xdr:rowOff>
    </xdr:from>
    <xdr:to>
      <xdr:col>23</xdr:col>
      <xdr:colOff>568325</xdr:colOff>
      <xdr:row>109</xdr:row>
      <xdr:rowOff>46989</xdr:rowOff>
    </xdr:to>
    <xdr:sp macro="" textlink="">
      <xdr:nvSpPr>
        <xdr:cNvPr id="598" name="円/楕円 597"/>
        <xdr:cNvSpPr/>
      </xdr:nvSpPr>
      <xdr:spPr>
        <a:xfrm>
          <a:off x="16268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31766</xdr:rowOff>
    </xdr:from>
    <xdr:ext cx="405111" cy="259045"/>
    <xdr:sp macro="" textlink="">
      <xdr:nvSpPr>
        <xdr:cNvPr id="599" name="【庁舎】&#10;有形固定資産減価償却率該当値テキスト"/>
        <xdr:cNvSpPr txBox="1"/>
      </xdr:nvSpPr>
      <xdr:spPr>
        <a:xfrm>
          <a:off x="16408400" y="1854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0" name="正方形/長方形 59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7" name="正方形/長方形 60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0" name="テキスト ボックス 6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1" name="直線コネクタ 6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2" name="テキスト ボックス 6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3" name="直線コネクタ 6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4" name="テキスト ボックス 6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7" name="直線コネクタ 6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8" name="テキスト ボックス 6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9" name="直線コネクタ 6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0" name="テキスト ボックス 6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3"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127000</xdr:rowOff>
    </xdr:from>
    <xdr:to>
      <xdr:col>32</xdr:col>
      <xdr:colOff>186689</xdr:colOff>
      <xdr:row>109</xdr:row>
      <xdr:rowOff>6350</xdr:rowOff>
    </xdr:to>
    <xdr:cxnSp macro="">
      <xdr:nvCxnSpPr>
        <xdr:cNvPr id="624" name="直線コネクタ 623"/>
        <xdr:cNvCxnSpPr/>
      </xdr:nvCxnSpPr>
      <xdr:spPr>
        <a:xfrm flipV="1">
          <a:off x="22160864" y="17272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10177</xdr:rowOff>
    </xdr:from>
    <xdr:ext cx="469744" cy="259045"/>
    <xdr:sp macro="" textlink="">
      <xdr:nvSpPr>
        <xdr:cNvPr id="625" name="【庁舎】&#10;一人当たり面積最小値テキスト"/>
        <xdr:cNvSpPr txBox="1"/>
      </xdr:nvSpPr>
      <xdr:spPr>
        <a:xfrm>
          <a:off x="22250400" y="186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109</xdr:row>
      <xdr:rowOff>6350</xdr:rowOff>
    </xdr:from>
    <xdr:to>
      <xdr:col>32</xdr:col>
      <xdr:colOff>276225</xdr:colOff>
      <xdr:row>109</xdr:row>
      <xdr:rowOff>6350</xdr:rowOff>
    </xdr:to>
    <xdr:cxnSp macro="">
      <xdr:nvCxnSpPr>
        <xdr:cNvPr id="626" name="直線コネクタ 625"/>
        <xdr:cNvCxnSpPr/>
      </xdr:nvCxnSpPr>
      <xdr:spPr>
        <a:xfrm>
          <a:off x="22072600" y="186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73677</xdr:rowOff>
    </xdr:from>
    <xdr:ext cx="469744" cy="259045"/>
    <xdr:sp macro="" textlink="">
      <xdr:nvSpPr>
        <xdr:cNvPr id="627" name="【庁舎】&#10;一人当たり面積最大値テキスト"/>
        <xdr:cNvSpPr txBox="1"/>
      </xdr:nvSpPr>
      <xdr:spPr>
        <a:xfrm>
          <a:off x="222504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32</xdr:col>
      <xdr:colOff>98425</xdr:colOff>
      <xdr:row>100</xdr:row>
      <xdr:rowOff>127000</xdr:rowOff>
    </xdr:from>
    <xdr:to>
      <xdr:col>32</xdr:col>
      <xdr:colOff>276225</xdr:colOff>
      <xdr:row>100</xdr:row>
      <xdr:rowOff>127000</xdr:rowOff>
    </xdr:to>
    <xdr:cxnSp macro="">
      <xdr:nvCxnSpPr>
        <xdr:cNvPr id="628" name="直線コネクタ 627"/>
        <xdr:cNvCxnSpPr/>
      </xdr:nvCxnSpPr>
      <xdr:spPr>
        <a:xfrm>
          <a:off x="22072600" y="1727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99077</xdr:rowOff>
    </xdr:from>
    <xdr:ext cx="469744" cy="259045"/>
    <xdr:sp macro="" textlink="">
      <xdr:nvSpPr>
        <xdr:cNvPr id="629" name="【庁舎】&#10;一人当たり面積平均値テキスト"/>
        <xdr:cNvSpPr txBox="1"/>
      </xdr:nvSpPr>
      <xdr:spPr>
        <a:xfrm>
          <a:off x="22250400" y="1810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120650</xdr:rowOff>
    </xdr:from>
    <xdr:to>
      <xdr:col>32</xdr:col>
      <xdr:colOff>238125</xdr:colOff>
      <xdr:row>106</xdr:row>
      <xdr:rowOff>50800</xdr:rowOff>
    </xdr:to>
    <xdr:sp macro="" textlink="">
      <xdr:nvSpPr>
        <xdr:cNvPr id="630" name="フローチャート : 判断 629"/>
        <xdr:cNvSpPr/>
      </xdr:nvSpPr>
      <xdr:spPr>
        <a:xfrm>
          <a:off x="22110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25400</xdr:rowOff>
    </xdr:from>
    <xdr:to>
      <xdr:col>32</xdr:col>
      <xdr:colOff>238125</xdr:colOff>
      <xdr:row>104</xdr:row>
      <xdr:rowOff>127000</xdr:rowOff>
    </xdr:to>
    <xdr:sp macro="" textlink="">
      <xdr:nvSpPr>
        <xdr:cNvPr id="636" name="円/楕円 635"/>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48277</xdr:rowOff>
    </xdr:from>
    <xdr:ext cx="469744" cy="259045"/>
    <xdr:sp macro="" textlink="">
      <xdr:nvSpPr>
        <xdr:cNvPr id="637" name="【庁舎】&#10;一人当たり面積該当値テキスト"/>
        <xdr:cNvSpPr txBox="1"/>
      </xdr:nvSpPr>
      <xdr:spPr>
        <a:xfrm>
          <a:off x="222504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8" name="正方形/長方形 63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40" name="テキスト ボックス 63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類似団体と比較して特に有形固定資産減価償却率が高くなっている施設は、市民会館、消防施設であり、特に低くなっている施設は、庁舎、一般廃棄物処理施設である。</a:t>
          </a:r>
          <a:endParaRPr kumimoji="1" lang="en-US" altLang="ja-JP" sz="1300">
            <a:latin typeface="ＭＳ Ｐゴシック"/>
          </a:endParaRPr>
        </a:p>
        <a:p>
          <a:r>
            <a:rPr kumimoji="1" lang="ja-JP" altLang="en-US" sz="1300">
              <a:latin typeface="ＭＳ Ｐゴシック"/>
            </a:rPr>
            <a:t>市民会館については、有形固定資産減価償却率が</a:t>
          </a:r>
          <a:r>
            <a:rPr kumimoji="1" lang="en-US" altLang="ja-JP" sz="1300">
              <a:latin typeface="ＭＳ Ｐゴシック"/>
            </a:rPr>
            <a:t>75.3</a:t>
          </a:r>
          <a:r>
            <a:rPr kumimoji="1" lang="ja-JP" altLang="en-US" sz="1300">
              <a:latin typeface="ＭＳ Ｐゴシック"/>
            </a:rPr>
            <a:t>％であり、類似団体平均の</a:t>
          </a:r>
          <a:r>
            <a:rPr kumimoji="1" lang="en-US" altLang="ja-JP" sz="1300">
              <a:latin typeface="ＭＳ Ｐゴシック"/>
            </a:rPr>
            <a:t>52.2</a:t>
          </a:r>
          <a:r>
            <a:rPr kumimoji="1" lang="ja-JP" altLang="en-US" sz="1300">
              <a:latin typeface="ＭＳ Ｐゴシック"/>
            </a:rPr>
            <a:t>％を大きく上回っている。老朽化が進んでおり、大規模改修等に伴う多額の経費の発生が見込まれるため、計画的な予防保全工事や老朽化対策を行っていくとともに、施設の利用状況や将来的なニーズをふまえて今後の方向性を検討していく。</a:t>
          </a:r>
          <a:endParaRPr kumimoji="1" lang="en-US" altLang="ja-JP" sz="1300">
            <a:latin typeface="ＭＳ Ｐゴシック"/>
          </a:endParaRPr>
        </a:p>
        <a:p>
          <a:r>
            <a:rPr kumimoji="1" lang="ja-JP" altLang="en-US" sz="1300">
              <a:latin typeface="ＭＳ Ｐゴシック"/>
            </a:rPr>
            <a:t>庁舎については、有形固定資産減価償却率が</a:t>
          </a:r>
          <a:r>
            <a:rPr kumimoji="1" lang="en-US" altLang="ja-JP" sz="1300">
              <a:latin typeface="ＭＳ Ｐゴシック"/>
            </a:rPr>
            <a:t>16.0</a:t>
          </a:r>
          <a:r>
            <a:rPr kumimoji="1" lang="ja-JP" altLang="en-US" sz="1300">
              <a:latin typeface="ＭＳ Ｐゴシック"/>
            </a:rPr>
            <a:t>％であり、類似団体平均の</a:t>
          </a:r>
          <a:r>
            <a:rPr kumimoji="1" lang="en-US" altLang="ja-JP" sz="1300">
              <a:latin typeface="ＭＳ Ｐゴシック"/>
            </a:rPr>
            <a:t>54.3</a:t>
          </a:r>
          <a:r>
            <a:rPr kumimoji="1" lang="ja-JP" altLang="en-US" sz="1300">
              <a:latin typeface="ＭＳ Ｐゴシック"/>
            </a:rPr>
            <a:t>％を大きく下回っている。平成</a:t>
          </a:r>
          <a:r>
            <a:rPr kumimoji="1" lang="en-US" altLang="ja-JP" sz="1300">
              <a:latin typeface="ＭＳ Ｐゴシック"/>
            </a:rPr>
            <a:t>20</a:t>
          </a:r>
          <a:r>
            <a:rPr kumimoji="1" lang="ja-JP" altLang="en-US" sz="1300">
              <a:latin typeface="ＭＳ Ｐゴシック"/>
            </a:rPr>
            <a:t>年度に建替えを行ったため、直ちに長寿命化への対応を行う必要はないと考えられるが、今後の施設の老朽化を見据え、維持管理費の平準化が図れるよう、定期的な点検・診断等を行い建物の構造や用途などによる基準、更新と長寿命化によるコストを比較した上で、必要性があれば長寿命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58,613
55,588
10.16
25,143,030
23,579,040
1,536,450
11,588,806
7,612,183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人口減少等特別対策事業費の増加などにより基準財政需要額が増加したが、地方消費税交付金の増などにより基準財政収入額がそれを上回って増加したため、指数が上昇している。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ポイント上回っており、平成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年度から増加傾向にある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年をピークに人口が減少傾向にあり、市民税も大きく伸びないこと</a:t>
          </a:r>
          <a:r>
            <a:rPr kumimoji="1" lang="ja-JP" altLang="en-US" sz="1100">
              <a:solidFill>
                <a:schemeClr val="dk1"/>
              </a:solidFill>
              <a:effectLst/>
              <a:latin typeface="+mn-lt"/>
              <a:ea typeface="+mn-ea"/>
              <a:cs typeface="+mn-cs"/>
            </a:rPr>
            <a:t>が予想されること</a:t>
          </a:r>
          <a:r>
            <a:rPr kumimoji="1" lang="ja-JP" altLang="ja-JP" sz="1100">
              <a:solidFill>
                <a:schemeClr val="dk1"/>
              </a:solidFill>
              <a:effectLst/>
              <a:latin typeface="+mn-lt"/>
              <a:ea typeface="+mn-ea"/>
              <a:cs typeface="+mn-cs"/>
            </a:rPr>
            <a:t>から、引き続き、</a:t>
          </a:r>
          <a:r>
            <a:rPr kumimoji="1" lang="ja-JP" altLang="en-US" sz="1100">
              <a:solidFill>
                <a:schemeClr val="dk1"/>
              </a:solidFill>
              <a:effectLst/>
              <a:latin typeface="+mn-lt"/>
              <a:ea typeface="+mn-ea"/>
              <a:cs typeface="+mn-cs"/>
            </a:rPr>
            <a:t>事務事業の見直しによる経常的経費の削減や歳入</a:t>
          </a:r>
          <a:r>
            <a:rPr kumimoji="1" lang="ja-JP" altLang="ja-JP" sz="1100">
              <a:solidFill>
                <a:schemeClr val="dk1"/>
              </a:solidFill>
              <a:effectLst/>
              <a:latin typeface="+mn-lt"/>
              <a:ea typeface="+mn-ea"/>
              <a:cs typeface="+mn-cs"/>
            </a:rPr>
            <a:t>の確保に努めることで、財政力の改善を図っていく。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153670</xdr:rowOff>
    </xdr:from>
    <xdr:to>
      <xdr:col>7</xdr:col>
      <xdr:colOff>152400</xdr:colOff>
      <xdr:row>40</xdr:row>
      <xdr:rowOff>30480</xdr:rowOff>
    </xdr:to>
    <xdr:cxnSp macro="">
      <xdr:nvCxnSpPr>
        <xdr:cNvPr id="66" name="直線コネクタ 65"/>
        <xdr:cNvCxnSpPr/>
      </xdr:nvCxnSpPr>
      <xdr:spPr>
        <a:xfrm flipV="1">
          <a:off x="4114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30480</xdr:rowOff>
    </xdr:from>
    <xdr:to>
      <xdr:col>6</xdr:col>
      <xdr:colOff>0</xdr:colOff>
      <xdr:row>40</xdr:row>
      <xdr:rowOff>54610</xdr:rowOff>
    </xdr:to>
    <xdr:cxnSp macro="">
      <xdr:nvCxnSpPr>
        <xdr:cNvPr id="69" name="直線コネクタ 68"/>
        <xdr:cNvCxnSpPr/>
      </xdr:nvCxnSpPr>
      <xdr:spPr>
        <a:xfrm flipV="1">
          <a:off x="3225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54610</xdr:rowOff>
    </xdr:from>
    <xdr:to>
      <xdr:col>4</xdr:col>
      <xdr:colOff>482600</xdr:colOff>
      <xdr:row>40</xdr:row>
      <xdr:rowOff>54610</xdr:rowOff>
    </xdr:to>
    <xdr:cxnSp macro="">
      <xdr:nvCxnSpPr>
        <xdr:cNvPr id="72" name="直線コネクタ 71"/>
        <xdr:cNvCxnSpPr/>
      </xdr:nvCxnSpPr>
      <xdr:spPr>
        <a:xfrm>
          <a:off x="2336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30480</xdr:rowOff>
    </xdr:from>
    <xdr:to>
      <xdr:col>3</xdr:col>
      <xdr:colOff>279400</xdr:colOff>
      <xdr:row>40</xdr:row>
      <xdr:rowOff>54610</xdr:rowOff>
    </xdr:to>
    <xdr:cxnSp macro="">
      <xdr:nvCxnSpPr>
        <xdr:cNvPr id="75" name="直線コネクタ 74"/>
        <xdr:cNvCxnSpPr/>
      </xdr:nvCxnSpPr>
      <xdr:spPr>
        <a:xfrm>
          <a:off x="1447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85" name="円/楕円 84"/>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119397</xdr:rowOff>
    </xdr:from>
    <xdr:ext cx="762000" cy="259045"/>
    <xdr:sp macro="" textlink="">
      <xdr:nvSpPr>
        <xdr:cNvPr id="86" name="財政力該当値テキスト"/>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151130</xdr:rowOff>
    </xdr:from>
    <xdr:to>
      <xdr:col>6</xdr:col>
      <xdr:colOff>50800</xdr:colOff>
      <xdr:row>40</xdr:row>
      <xdr:rowOff>81280</xdr:rowOff>
    </xdr:to>
    <xdr:sp macro="" textlink="">
      <xdr:nvSpPr>
        <xdr:cNvPr id="87" name="円/楕円 86"/>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91457</xdr:rowOff>
    </xdr:from>
    <xdr:ext cx="736600" cy="259045"/>
    <xdr:sp macro="" textlink="">
      <xdr:nvSpPr>
        <xdr:cNvPr id="88" name="テキスト ボックス 87"/>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3810</xdr:rowOff>
    </xdr:from>
    <xdr:to>
      <xdr:col>4</xdr:col>
      <xdr:colOff>533400</xdr:colOff>
      <xdr:row>40</xdr:row>
      <xdr:rowOff>105410</xdr:rowOff>
    </xdr:to>
    <xdr:sp macro="" textlink="">
      <xdr:nvSpPr>
        <xdr:cNvPr id="89" name="円/楕円 88"/>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115587</xdr:rowOff>
    </xdr:from>
    <xdr:ext cx="762000" cy="259045"/>
    <xdr:sp macro="" textlink="">
      <xdr:nvSpPr>
        <xdr:cNvPr id="90" name="テキスト ボックス 89"/>
        <xdr:cNvSpPr txBox="1"/>
      </xdr:nvSpPr>
      <xdr:spPr>
        <a:xfrm>
          <a:off x="2844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3810</xdr:rowOff>
    </xdr:from>
    <xdr:to>
      <xdr:col>3</xdr:col>
      <xdr:colOff>330200</xdr:colOff>
      <xdr:row>40</xdr:row>
      <xdr:rowOff>105410</xdr:rowOff>
    </xdr:to>
    <xdr:sp macro="" textlink="">
      <xdr:nvSpPr>
        <xdr:cNvPr id="91" name="円/楕円 90"/>
        <xdr:cNvSpPr/>
      </xdr:nvSpPr>
      <xdr:spPr>
        <a:xfrm>
          <a:off x="2286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115587</xdr:rowOff>
    </xdr:from>
    <xdr:ext cx="762000" cy="259045"/>
    <xdr:sp macro="" textlink="">
      <xdr:nvSpPr>
        <xdr:cNvPr id="92" name="テキスト ボックス 91"/>
        <xdr:cNvSpPr txBox="1"/>
      </xdr:nvSpPr>
      <xdr:spPr>
        <a:xfrm>
          <a:off x="1955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93" name="円/楕円 92"/>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94" name="テキスト ボックス 93"/>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ポイント減少し、類似団体平均より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86.2</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分母となる経常一般財源は、市税は減になっているものの、消費税率引き上げの平年度化に伴う地方消費税交付金の増などにより、対前年度比で</a:t>
          </a:r>
          <a:r>
            <a:rPr kumimoji="1" lang="en-US" altLang="ja-JP" sz="1100">
              <a:solidFill>
                <a:schemeClr val="dk1"/>
              </a:solidFill>
              <a:effectLst/>
              <a:latin typeface="+mn-lt"/>
              <a:ea typeface="+mn-ea"/>
              <a:cs typeface="+mn-cs"/>
            </a:rPr>
            <a:t>441</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％）の増となった。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分子となる経常的経費充当一般財源は、起債残高の減少に伴う償還費の減による公債費の減や、福生病院組合建設費負担金への都市施設整備基金からの繰入金が増となったことによる補助費等の減などにより、</a:t>
          </a:r>
          <a:r>
            <a:rPr kumimoji="1" lang="en-US" altLang="ja-JP" sz="1100">
              <a:solidFill>
                <a:schemeClr val="dk1"/>
              </a:solidFill>
              <a:effectLst/>
              <a:latin typeface="+mn-lt"/>
              <a:ea typeface="+mn-ea"/>
              <a:cs typeface="+mn-cs"/>
            </a:rPr>
            <a:t>341</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％）の減となった。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今後も引続き、滞納整理の強化など収納対策を図るなど、効率的な財政運営を図り、比率の改善に努めていく。</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73660</xdr:rowOff>
    </xdr:from>
    <xdr:to>
      <xdr:col>7</xdr:col>
      <xdr:colOff>152400</xdr:colOff>
      <xdr:row>62</xdr:row>
      <xdr:rowOff>123734</xdr:rowOff>
    </xdr:to>
    <xdr:cxnSp macro="">
      <xdr:nvCxnSpPr>
        <xdr:cNvPr id="131" name="直線コネクタ 130"/>
        <xdr:cNvCxnSpPr/>
      </xdr:nvCxnSpPr>
      <xdr:spPr>
        <a:xfrm flipV="1">
          <a:off x="4114800" y="10360660"/>
          <a:ext cx="838200" cy="3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27215</xdr:rowOff>
    </xdr:from>
    <xdr:to>
      <xdr:col>6</xdr:col>
      <xdr:colOff>0</xdr:colOff>
      <xdr:row>62</xdr:row>
      <xdr:rowOff>123734</xdr:rowOff>
    </xdr:to>
    <xdr:cxnSp macro="">
      <xdr:nvCxnSpPr>
        <xdr:cNvPr id="134" name="直線コネクタ 133"/>
        <xdr:cNvCxnSpPr/>
      </xdr:nvCxnSpPr>
      <xdr:spPr>
        <a:xfrm>
          <a:off x="3225800" y="10657115"/>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27215</xdr:rowOff>
    </xdr:from>
    <xdr:to>
      <xdr:col>4</xdr:col>
      <xdr:colOff>482600</xdr:colOff>
      <xdr:row>62</xdr:row>
      <xdr:rowOff>96157</xdr:rowOff>
    </xdr:to>
    <xdr:cxnSp macro="">
      <xdr:nvCxnSpPr>
        <xdr:cNvPr id="137" name="直線コネクタ 136"/>
        <xdr:cNvCxnSpPr/>
      </xdr:nvCxnSpPr>
      <xdr:spPr>
        <a:xfrm flipV="1">
          <a:off x="2336800" y="106571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96157</xdr:rowOff>
    </xdr:from>
    <xdr:to>
      <xdr:col>3</xdr:col>
      <xdr:colOff>279400</xdr:colOff>
      <xdr:row>63</xdr:row>
      <xdr:rowOff>159113</xdr:rowOff>
    </xdr:to>
    <xdr:cxnSp macro="">
      <xdr:nvCxnSpPr>
        <xdr:cNvPr id="140" name="直線コネクタ 139"/>
        <xdr:cNvCxnSpPr/>
      </xdr:nvCxnSpPr>
      <xdr:spPr>
        <a:xfrm flipV="1">
          <a:off x="1447800" y="10726057"/>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22860</xdr:rowOff>
    </xdr:from>
    <xdr:to>
      <xdr:col>7</xdr:col>
      <xdr:colOff>203200</xdr:colOff>
      <xdr:row>60</xdr:row>
      <xdr:rowOff>124460</xdr:rowOff>
    </xdr:to>
    <xdr:sp macro="" textlink="">
      <xdr:nvSpPr>
        <xdr:cNvPr id="150" name="円/楕円 149"/>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39387</xdr:rowOff>
    </xdr:from>
    <xdr:ext cx="762000" cy="259045"/>
    <xdr:sp macro="" textlink="">
      <xdr:nvSpPr>
        <xdr:cNvPr id="151"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72934</xdr:rowOff>
    </xdr:from>
    <xdr:to>
      <xdr:col>6</xdr:col>
      <xdr:colOff>50800</xdr:colOff>
      <xdr:row>63</xdr:row>
      <xdr:rowOff>3084</xdr:rowOff>
    </xdr:to>
    <xdr:sp macro="" textlink="">
      <xdr:nvSpPr>
        <xdr:cNvPr id="152" name="円/楕円 151"/>
        <xdr:cNvSpPr/>
      </xdr:nvSpPr>
      <xdr:spPr>
        <a:xfrm>
          <a:off x="4064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159311</xdr:rowOff>
    </xdr:from>
    <xdr:ext cx="736600" cy="259045"/>
    <xdr:sp macro="" textlink="">
      <xdr:nvSpPr>
        <xdr:cNvPr id="153" name="テキスト ボックス 152"/>
        <xdr:cNvSpPr txBox="1"/>
      </xdr:nvSpPr>
      <xdr:spPr>
        <a:xfrm>
          <a:off x="3733800" y="1078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147865</xdr:rowOff>
    </xdr:from>
    <xdr:to>
      <xdr:col>4</xdr:col>
      <xdr:colOff>533400</xdr:colOff>
      <xdr:row>62</xdr:row>
      <xdr:rowOff>78015</xdr:rowOff>
    </xdr:to>
    <xdr:sp macro="" textlink="">
      <xdr:nvSpPr>
        <xdr:cNvPr id="154" name="円/楕円 153"/>
        <xdr:cNvSpPr/>
      </xdr:nvSpPr>
      <xdr:spPr>
        <a:xfrm>
          <a:off x="3175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62792</xdr:rowOff>
    </xdr:from>
    <xdr:ext cx="762000" cy="259045"/>
    <xdr:sp macro="" textlink="">
      <xdr:nvSpPr>
        <xdr:cNvPr id="155" name="テキスト ボックス 154"/>
        <xdr:cNvSpPr txBox="1"/>
      </xdr:nvSpPr>
      <xdr:spPr>
        <a:xfrm>
          <a:off x="2844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45357</xdr:rowOff>
    </xdr:from>
    <xdr:to>
      <xdr:col>3</xdr:col>
      <xdr:colOff>330200</xdr:colOff>
      <xdr:row>62</xdr:row>
      <xdr:rowOff>146957</xdr:rowOff>
    </xdr:to>
    <xdr:sp macro="" textlink="">
      <xdr:nvSpPr>
        <xdr:cNvPr id="156" name="円/楕円 155"/>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131734</xdr:rowOff>
    </xdr:from>
    <xdr:ext cx="762000" cy="259045"/>
    <xdr:sp macro="" textlink="">
      <xdr:nvSpPr>
        <xdr:cNvPr id="157" name="テキスト ボックス 156"/>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108313</xdr:rowOff>
    </xdr:from>
    <xdr:to>
      <xdr:col>2</xdr:col>
      <xdr:colOff>127000</xdr:colOff>
      <xdr:row>64</xdr:row>
      <xdr:rowOff>38463</xdr:rowOff>
    </xdr:to>
    <xdr:sp macro="" textlink="">
      <xdr:nvSpPr>
        <xdr:cNvPr id="158" name="円/楕円 157"/>
        <xdr:cNvSpPr/>
      </xdr:nvSpPr>
      <xdr:spPr>
        <a:xfrm>
          <a:off x="1397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23240</xdr:rowOff>
    </xdr:from>
    <xdr:ext cx="762000" cy="259045"/>
    <xdr:sp macro="" textlink="">
      <xdr:nvSpPr>
        <xdr:cNvPr id="159" name="テキスト ボックス 158"/>
        <xdr:cNvSpPr txBox="1"/>
      </xdr:nvSpPr>
      <xdr:spPr>
        <a:xfrm>
          <a:off x="1066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[118,218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前年度と比較して増加となって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12,203</a:t>
          </a:r>
          <a:r>
            <a:rPr kumimoji="1" lang="ja-JP" altLang="en-US" sz="1100">
              <a:solidFill>
                <a:schemeClr val="dk1"/>
              </a:solidFill>
              <a:effectLst/>
              <a:latin typeface="+mn-lt"/>
              <a:ea typeface="+mn-ea"/>
              <a:cs typeface="+mn-cs"/>
            </a:rPr>
            <a:t>円上回っている。増加の理由としては、人件費については主に国勢調査費報酬の増、物件費については新公会計関連システム導入等委託の増が</a:t>
          </a:r>
          <a:r>
            <a:rPr kumimoji="1" lang="ja-JP" altLang="ja-JP" sz="1100">
              <a:solidFill>
                <a:schemeClr val="dk1"/>
              </a:solidFill>
              <a:effectLst/>
              <a:latin typeface="+mn-lt"/>
              <a:ea typeface="+mn-ea"/>
              <a:cs typeface="+mn-cs"/>
            </a:rPr>
            <a:t>挙げられる。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今後も引き続き行政コストの効率化や給与等の適正化に努めていく。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136575</xdr:rowOff>
    </xdr:from>
    <xdr:to>
      <xdr:col>7</xdr:col>
      <xdr:colOff>152400</xdr:colOff>
      <xdr:row>85</xdr:row>
      <xdr:rowOff>7862</xdr:rowOff>
    </xdr:to>
    <xdr:cxnSp macro="">
      <xdr:nvCxnSpPr>
        <xdr:cNvPr id="194" name="直線コネクタ 193"/>
        <xdr:cNvCxnSpPr/>
      </xdr:nvCxnSpPr>
      <xdr:spPr>
        <a:xfrm>
          <a:off x="4114800" y="14538375"/>
          <a:ext cx="838200" cy="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98825</xdr:rowOff>
    </xdr:from>
    <xdr:to>
      <xdr:col>6</xdr:col>
      <xdr:colOff>0</xdr:colOff>
      <xdr:row>84</xdr:row>
      <xdr:rowOff>136575</xdr:rowOff>
    </xdr:to>
    <xdr:cxnSp macro="">
      <xdr:nvCxnSpPr>
        <xdr:cNvPr id="197" name="直線コネクタ 196"/>
        <xdr:cNvCxnSpPr/>
      </xdr:nvCxnSpPr>
      <xdr:spPr>
        <a:xfrm>
          <a:off x="3225800" y="14500625"/>
          <a:ext cx="889000" cy="3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98825</xdr:rowOff>
    </xdr:from>
    <xdr:to>
      <xdr:col>4</xdr:col>
      <xdr:colOff>482600</xdr:colOff>
      <xdr:row>84</xdr:row>
      <xdr:rowOff>101064</xdr:rowOff>
    </xdr:to>
    <xdr:cxnSp macro="">
      <xdr:nvCxnSpPr>
        <xdr:cNvPr id="200" name="直線コネクタ 199"/>
        <xdr:cNvCxnSpPr/>
      </xdr:nvCxnSpPr>
      <xdr:spPr>
        <a:xfrm flipV="1">
          <a:off x="2336800" y="14500625"/>
          <a:ext cx="889000" cy="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101064</xdr:rowOff>
    </xdr:from>
    <xdr:to>
      <xdr:col>3</xdr:col>
      <xdr:colOff>279400</xdr:colOff>
      <xdr:row>85</xdr:row>
      <xdr:rowOff>12754</xdr:rowOff>
    </xdr:to>
    <xdr:cxnSp macro="">
      <xdr:nvCxnSpPr>
        <xdr:cNvPr id="203" name="直線コネクタ 202"/>
        <xdr:cNvCxnSpPr/>
      </xdr:nvCxnSpPr>
      <xdr:spPr>
        <a:xfrm flipV="1">
          <a:off x="1447800" y="14502864"/>
          <a:ext cx="889000" cy="8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128512</xdr:rowOff>
    </xdr:from>
    <xdr:to>
      <xdr:col>7</xdr:col>
      <xdr:colOff>203200</xdr:colOff>
      <xdr:row>85</xdr:row>
      <xdr:rowOff>58662</xdr:rowOff>
    </xdr:to>
    <xdr:sp macro="" textlink="">
      <xdr:nvSpPr>
        <xdr:cNvPr id="213" name="円/楕円 212"/>
        <xdr:cNvSpPr/>
      </xdr:nvSpPr>
      <xdr:spPr>
        <a:xfrm>
          <a:off x="4902200" y="1453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100589</xdr:rowOff>
    </xdr:from>
    <xdr:ext cx="762000" cy="259045"/>
    <xdr:sp macro="" textlink="">
      <xdr:nvSpPr>
        <xdr:cNvPr id="214" name="人件費・物件費等の状況該当値テキスト"/>
        <xdr:cNvSpPr txBox="1"/>
      </xdr:nvSpPr>
      <xdr:spPr>
        <a:xfrm>
          <a:off x="5041900" y="145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118,218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85775</xdr:rowOff>
    </xdr:from>
    <xdr:to>
      <xdr:col>6</xdr:col>
      <xdr:colOff>50800</xdr:colOff>
      <xdr:row>85</xdr:row>
      <xdr:rowOff>15925</xdr:rowOff>
    </xdr:to>
    <xdr:sp macro="" textlink="">
      <xdr:nvSpPr>
        <xdr:cNvPr id="215" name="円/楕円 214"/>
        <xdr:cNvSpPr/>
      </xdr:nvSpPr>
      <xdr:spPr>
        <a:xfrm>
          <a:off x="4064000" y="1448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26102</xdr:rowOff>
    </xdr:from>
    <xdr:ext cx="736600" cy="259045"/>
    <xdr:sp macro="" textlink="">
      <xdr:nvSpPr>
        <xdr:cNvPr id="216" name="テキスト ボックス 215"/>
        <xdr:cNvSpPr txBox="1"/>
      </xdr:nvSpPr>
      <xdr:spPr>
        <a:xfrm>
          <a:off x="3733800" y="14256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115,030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48025</xdr:rowOff>
    </xdr:from>
    <xdr:to>
      <xdr:col>4</xdr:col>
      <xdr:colOff>533400</xdr:colOff>
      <xdr:row>84</xdr:row>
      <xdr:rowOff>149625</xdr:rowOff>
    </xdr:to>
    <xdr:sp macro="" textlink="">
      <xdr:nvSpPr>
        <xdr:cNvPr id="217" name="円/楕円 216"/>
        <xdr:cNvSpPr/>
      </xdr:nvSpPr>
      <xdr:spPr>
        <a:xfrm>
          <a:off x="3175000" y="1444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159802</xdr:rowOff>
    </xdr:from>
    <xdr:ext cx="762000" cy="259045"/>
    <xdr:sp macro="" textlink="">
      <xdr:nvSpPr>
        <xdr:cNvPr id="218" name="テキスト ボックス 217"/>
        <xdr:cNvSpPr txBox="1"/>
      </xdr:nvSpPr>
      <xdr:spPr>
        <a:xfrm>
          <a:off x="2844800" y="1421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112,214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50264</xdr:rowOff>
    </xdr:from>
    <xdr:to>
      <xdr:col>3</xdr:col>
      <xdr:colOff>330200</xdr:colOff>
      <xdr:row>84</xdr:row>
      <xdr:rowOff>151864</xdr:rowOff>
    </xdr:to>
    <xdr:sp macro="" textlink="">
      <xdr:nvSpPr>
        <xdr:cNvPr id="219" name="円/楕円 218"/>
        <xdr:cNvSpPr/>
      </xdr:nvSpPr>
      <xdr:spPr>
        <a:xfrm>
          <a:off x="2286000" y="1445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162041</xdr:rowOff>
    </xdr:from>
    <xdr:ext cx="762000" cy="259045"/>
    <xdr:sp macro="" textlink="">
      <xdr:nvSpPr>
        <xdr:cNvPr id="220" name="テキスト ボックス 219"/>
        <xdr:cNvSpPr txBox="1"/>
      </xdr:nvSpPr>
      <xdr:spPr>
        <a:xfrm>
          <a:off x="1955800" y="1422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112,381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133404</xdr:rowOff>
    </xdr:from>
    <xdr:to>
      <xdr:col>2</xdr:col>
      <xdr:colOff>127000</xdr:colOff>
      <xdr:row>85</xdr:row>
      <xdr:rowOff>63554</xdr:rowOff>
    </xdr:to>
    <xdr:sp macro="" textlink="">
      <xdr:nvSpPr>
        <xdr:cNvPr id="221" name="円/楕円 220"/>
        <xdr:cNvSpPr/>
      </xdr:nvSpPr>
      <xdr:spPr>
        <a:xfrm>
          <a:off x="1397000" y="145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73731</xdr:rowOff>
    </xdr:from>
    <xdr:ext cx="762000" cy="259045"/>
    <xdr:sp macro="" textlink="">
      <xdr:nvSpPr>
        <xdr:cNvPr id="222" name="テキスト ボックス 221"/>
        <xdr:cNvSpPr txBox="1"/>
      </xdr:nvSpPr>
      <xdr:spPr>
        <a:xfrm>
          <a:off x="1066800" y="1430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ポイント減少しているが、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ポイント、全国市平均を</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en-US" sz="1100">
              <a:solidFill>
                <a:schemeClr val="dk1"/>
              </a:solidFill>
              <a:effectLst/>
              <a:latin typeface="+mn-lt"/>
              <a:ea typeface="+mn-ea"/>
              <a:cs typeface="+mn-cs"/>
            </a:rPr>
            <a:t>ラスパイレス指数が高くなる要因としては、職員の年齢構成が挙げられる。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福生市は昭和</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年の市制施行前後に大量に採用した職員が、平成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前後から定年退職を迎えており、退職した管理職職員の後任として、比較的若い職員が昇任する状況がある。この結果、役職に応じた給料が支給されることで、他の団体の同じ勤続年数の職員と比較して給料額が高くなったために、ラスパイレス指数を上昇させている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今後も引続き、</a:t>
          </a:r>
          <a:r>
            <a:rPr kumimoji="1" lang="ja-JP" altLang="ja-JP" sz="1100">
              <a:solidFill>
                <a:schemeClr val="dk1"/>
              </a:solidFill>
              <a:effectLst/>
              <a:latin typeface="+mn-lt"/>
              <a:ea typeface="+mn-ea"/>
              <a:cs typeface="+mn-cs"/>
            </a:rPr>
            <a:t>職務・職責に応じた給与の適正化に一層努めていく。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85</xdr:row>
      <xdr:rowOff>52432</xdr:rowOff>
    </xdr:to>
    <xdr:cxnSp macro="">
      <xdr:nvCxnSpPr>
        <xdr:cNvPr id="253" name="直線コネクタ 252"/>
        <xdr:cNvCxnSpPr/>
      </xdr:nvCxnSpPr>
      <xdr:spPr>
        <a:xfrm flipV="1">
          <a:off x="17018000" y="13929361"/>
          <a:ext cx="0" cy="6963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24509</xdr:rowOff>
    </xdr:from>
    <xdr:ext cx="762000" cy="259045"/>
    <xdr:sp macro="" textlink="">
      <xdr:nvSpPr>
        <xdr:cNvPr id="254" name="給与水準   （国との比較）最小値テキスト"/>
        <xdr:cNvSpPr txBox="1"/>
      </xdr:nvSpPr>
      <xdr:spPr>
        <a:xfrm>
          <a:off x="17106900" y="1459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52432</xdr:rowOff>
    </xdr:from>
    <xdr:to>
      <xdr:col>24</xdr:col>
      <xdr:colOff>647700</xdr:colOff>
      <xdr:row>85</xdr:row>
      <xdr:rowOff>52432</xdr:rowOff>
    </xdr:to>
    <xdr:cxnSp macro="">
      <xdr:nvCxnSpPr>
        <xdr:cNvPr id="255" name="直線コネクタ 254"/>
        <xdr:cNvCxnSpPr/>
      </xdr:nvCxnSpPr>
      <xdr:spPr>
        <a:xfrm>
          <a:off x="16929100" y="1462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6"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7" name="直線コネクタ 256"/>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24856</xdr:rowOff>
    </xdr:from>
    <xdr:to>
      <xdr:col>24</xdr:col>
      <xdr:colOff>558800</xdr:colOff>
      <xdr:row>85</xdr:row>
      <xdr:rowOff>114481</xdr:rowOff>
    </xdr:to>
    <xdr:cxnSp macro="">
      <xdr:nvCxnSpPr>
        <xdr:cNvPr id="258" name="直線コネクタ 257"/>
        <xdr:cNvCxnSpPr/>
      </xdr:nvCxnSpPr>
      <xdr:spPr>
        <a:xfrm flipV="1">
          <a:off x="16179800" y="14598106"/>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78395</xdr:rowOff>
    </xdr:from>
    <xdr:ext cx="762000" cy="259045"/>
    <xdr:sp macro="" textlink="">
      <xdr:nvSpPr>
        <xdr:cNvPr id="259" name="給与水準   （国との比較）平均値テキスト"/>
        <xdr:cNvSpPr txBox="1"/>
      </xdr:nvSpPr>
      <xdr:spPr>
        <a:xfrm>
          <a:off x="17106900" y="14137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61868</xdr:rowOff>
    </xdr:from>
    <xdr:to>
      <xdr:col>24</xdr:col>
      <xdr:colOff>609600</xdr:colOff>
      <xdr:row>83</xdr:row>
      <xdr:rowOff>163468</xdr:rowOff>
    </xdr:to>
    <xdr:sp macro="" textlink="">
      <xdr:nvSpPr>
        <xdr:cNvPr id="260" name="フローチャート : 判断 259"/>
        <xdr:cNvSpPr/>
      </xdr:nvSpPr>
      <xdr:spPr>
        <a:xfrm>
          <a:off x="16967200" y="142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86905</xdr:rowOff>
    </xdr:from>
    <xdr:to>
      <xdr:col>23</xdr:col>
      <xdr:colOff>406400</xdr:colOff>
      <xdr:row>85</xdr:row>
      <xdr:rowOff>114481</xdr:rowOff>
    </xdr:to>
    <xdr:cxnSp macro="">
      <xdr:nvCxnSpPr>
        <xdr:cNvPr id="261" name="直線コネクタ 260"/>
        <xdr:cNvCxnSpPr/>
      </xdr:nvCxnSpPr>
      <xdr:spPr>
        <a:xfrm>
          <a:off x="15290800" y="1466015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20501</xdr:rowOff>
    </xdr:from>
    <xdr:to>
      <xdr:col>23</xdr:col>
      <xdr:colOff>457200</xdr:colOff>
      <xdr:row>83</xdr:row>
      <xdr:rowOff>122101</xdr:rowOff>
    </xdr:to>
    <xdr:sp macro="" textlink="">
      <xdr:nvSpPr>
        <xdr:cNvPr id="262" name="フローチャート : 判断 261"/>
        <xdr:cNvSpPr/>
      </xdr:nvSpPr>
      <xdr:spPr>
        <a:xfrm>
          <a:off x="16129000" y="1425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132278</xdr:rowOff>
    </xdr:from>
    <xdr:ext cx="736600" cy="259045"/>
    <xdr:sp macro="" textlink="">
      <xdr:nvSpPr>
        <xdr:cNvPr id="263" name="テキスト ボックス 262"/>
        <xdr:cNvSpPr txBox="1"/>
      </xdr:nvSpPr>
      <xdr:spPr>
        <a:xfrm>
          <a:off x="15798800" y="1401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86905</xdr:rowOff>
    </xdr:from>
    <xdr:to>
      <xdr:col>22</xdr:col>
      <xdr:colOff>203200</xdr:colOff>
      <xdr:row>88</xdr:row>
      <xdr:rowOff>124098</xdr:rowOff>
    </xdr:to>
    <xdr:cxnSp macro="">
      <xdr:nvCxnSpPr>
        <xdr:cNvPr id="264" name="直線コネクタ 263"/>
        <xdr:cNvCxnSpPr/>
      </xdr:nvCxnSpPr>
      <xdr:spPr>
        <a:xfrm flipV="1">
          <a:off x="14401800" y="14660155"/>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20501</xdr:rowOff>
    </xdr:from>
    <xdr:to>
      <xdr:col>22</xdr:col>
      <xdr:colOff>254000</xdr:colOff>
      <xdr:row>83</xdr:row>
      <xdr:rowOff>122101</xdr:rowOff>
    </xdr:to>
    <xdr:sp macro="" textlink="">
      <xdr:nvSpPr>
        <xdr:cNvPr id="265" name="フローチャート : 判断 264"/>
        <xdr:cNvSpPr/>
      </xdr:nvSpPr>
      <xdr:spPr>
        <a:xfrm>
          <a:off x="15240000" y="1425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132278</xdr:rowOff>
    </xdr:from>
    <xdr:ext cx="762000" cy="259045"/>
    <xdr:sp macro="" textlink="">
      <xdr:nvSpPr>
        <xdr:cNvPr id="266" name="テキスト ボックス 265"/>
        <xdr:cNvSpPr txBox="1"/>
      </xdr:nvSpPr>
      <xdr:spPr>
        <a:xfrm>
          <a:off x="14909800" y="1401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6894</xdr:rowOff>
    </xdr:from>
    <xdr:to>
      <xdr:col>21</xdr:col>
      <xdr:colOff>0</xdr:colOff>
      <xdr:row>88</xdr:row>
      <xdr:rowOff>124098</xdr:rowOff>
    </xdr:to>
    <xdr:cxnSp macro="">
      <xdr:nvCxnSpPr>
        <xdr:cNvPr id="267" name="直線コネクタ 266"/>
        <xdr:cNvCxnSpPr/>
      </xdr:nvCxnSpPr>
      <xdr:spPr>
        <a:xfrm>
          <a:off x="13512800" y="15094494"/>
          <a:ext cx="889000" cy="11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50800</xdr:rowOff>
    </xdr:from>
    <xdr:to>
      <xdr:col>21</xdr:col>
      <xdr:colOff>50800</xdr:colOff>
      <xdr:row>86</xdr:row>
      <xdr:rowOff>152400</xdr:rowOff>
    </xdr:to>
    <xdr:sp macro="" textlink="">
      <xdr:nvSpPr>
        <xdr:cNvPr id="268" name="フローチャート : 判断 267"/>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162577</xdr:rowOff>
    </xdr:from>
    <xdr:ext cx="762000" cy="259045"/>
    <xdr:sp macro="" textlink="">
      <xdr:nvSpPr>
        <xdr:cNvPr id="269" name="テキスト ボックス 268"/>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70" name="フローチャート : 判断 269"/>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71" name="テキスト ボックス 270"/>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145506</xdr:rowOff>
    </xdr:from>
    <xdr:to>
      <xdr:col>24</xdr:col>
      <xdr:colOff>609600</xdr:colOff>
      <xdr:row>85</xdr:row>
      <xdr:rowOff>75656</xdr:rowOff>
    </xdr:to>
    <xdr:sp macro="" textlink="">
      <xdr:nvSpPr>
        <xdr:cNvPr id="277" name="円/楕円 276"/>
        <xdr:cNvSpPr/>
      </xdr:nvSpPr>
      <xdr:spPr>
        <a:xfrm>
          <a:off x="16967200" y="145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41383</xdr:rowOff>
    </xdr:from>
    <xdr:ext cx="762000" cy="259045"/>
    <xdr:sp macro="" textlink="">
      <xdr:nvSpPr>
        <xdr:cNvPr id="278" name="給与水準   （国との比較）該当値テキスト"/>
        <xdr:cNvSpPr txBox="1"/>
      </xdr:nvSpPr>
      <xdr:spPr>
        <a:xfrm>
          <a:off x="17106900" y="144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63681</xdr:rowOff>
    </xdr:from>
    <xdr:to>
      <xdr:col>23</xdr:col>
      <xdr:colOff>457200</xdr:colOff>
      <xdr:row>85</xdr:row>
      <xdr:rowOff>165281</xdr:rowOff>
    </xdr:to>
    <xdr:sp macro="" textlink="">
      <xdr:nvSpPr>
        <xdr:cNvPr id="279" name="円/楕円 278"/>
        <xdr:cNvSpPr/>
      </xdr:nvSpPr>
      <xdr:spPr>
        <a:xfrm>
          <a:off x="16129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150058</xdr:rowOff>
    </xdr:from>
    <xdr:ext cx="736600" cy="259045"/>
    <xdr:sp macro="" textlink="">
      <xdr:nvSpPr>
        <xdr:cNvPr id="280" name="テキスト ボックス 279"/>
        <xdr:cNvSpPr txBox="1"/>
      </xdr:nvSpPr>
      <xdr:spPr>
        <a:xfrm>
          <a:off x="15798800" y="1472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36105</xdr:rowOff>
    </xdr:from>
    <xdr:to>
      <xdr:col>22</xdr:col>
      <xdr:colOff>254000</xdr:colOff>
      <xdr:row>85</xdr:row>
      <xdr:rowOff>137705</xdr:rowOff>
    </xdr:to>
    <xdr:sp macro="" textlink="">
      <xdr:nvSpPr>
        <xdr:cNvPr id="281" name="円/楕円 280"/>
        <xdr:cNvSpPr/>
      </xdr:nvSpPr>
      <xdr:spPr>
        <a:xfrm>
          <a:off x="15240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122482</xdr:rowOff>
    </xdr:from>
    <xdr:ext cx="762000" cy="259045"/>
    <xdr:sp macro="" textlink="">
      <xdr:nvSpPr>
        <xdr:cNvPr id="282" name="テキスト ボックス 281"/>
        <xdr:cNvSpPr txBox="1"/>
      </xdr:nvSpPr>
      <xdr:spPr>
        <a:xfrm>
          <a:off x="14909800" y="1469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73298</xdr:rowOff>
    </xdr:from>
    <xdr:to>
      <xdr:col>21</xdr:col>
      <xdr:colOff>50800</xdr:colOff>
      <xdr:row>89</xdr:row>
      <xdr:rowOff>3448</xdr:rowOff>
    </xdr:to>
    <xdr:sp macro="" textlink="">
      <xdr:nvSpPr>
        <xdr:cNvPr id="283" name="円/楕円 282"/>
        <xdr:cNvSpPr/>
      </xdr:nvSpPr>
      <xdr:spPr>
        <a:xfrm>
          <a:off x="14351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159675</xdr:rowOff>
    </xdr:from>
    <xdr:ext cx="762000" cy="259045"/>
    <xdr:sp macro="" textlink="">
      <xdr:nvSpPr>
        <xdr:cNvPr id="284" name="テキスト ボックス 283"/>
        <xdr:cNvSpPr txBox="1"/>
      </xdr:nvSpPr>
      <xdr:spPr>
        <a:xfrm>
          <a:off x="14020800" y="1524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127544</xdr:rowOff>
    </xdr:from>
    <xdr:to>
      <xdr:col>19</xdr:col>
      <xdr:colOff>533400</xdr:colOff>
      <xdr:row>88</xdr:row>
      <xdr:rowOff>57694</xdr:rowOff>
    </xdr:to>
    <xdr:sp macro="" textlink="">
      <xdr:nvSpPr>
        <xdr:cNvPr id="285" name="円/楕円 284"/>
        <xdr:cNvSpPr/>
      </xdr:nvSpPr>
      <xdr:spPr>
        <a:xfrm>
          <a:off x="13462000" y="150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42471</xdr:rowOff>
    </xdr:from>
    <xdr:ext cx="762000" cy="259045"/>
    <xdr:sp macro="" textlink="">
      <xdr:nvSpPr>
        <xdr:cNvPr id="286" name="テキスト ボックス 285"/>
        <xdr:cNvSpPr txBox="1"/>
      </xdr:nvSpPr>
      <xdr:spPr>
        <a:xfrm>
          <a:off x="13131800" y="1513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次行政改革大綱では、平成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年度における</a:t>
          </a:r>
          <a:r>
            <a:rPr kumimoji="1" lang="ja-JP" altLang="en-US" sz="1100">
              <a:solidFill>
                <a:schemeClr val="dk1"/>
              </a:solidFill>
              <a:effectLst/>
              <a:latin typeface="+mn-lt"/>
              <a:ea typeface="+mn-ea"/>
              <a:cs typeface="+mn-cs"/>
            </a:rPr>
            <a:t>総</a:t>
          </a:r>
          <a:r>
            <a:rPr kumimoji="1" lang="ja-JP" altLang="ja-JP" sz="1100">
              <a:solidFill>
                <a:schemeClr val="dk1"/>
              </a:solidFill>
              <a:effectLst/>
              <a:latin typeface="+mn-lt"/>
              <a:ea typeface="+mn-ea"/>
              <a:cs typeface="+mn-cs"/>
            </a:rPr>
            <a:t>職員数</a:t>
          </a:r>
          <a:r>
            <a:rPr kumimoji="1" lang="ja-JP" altLang="en-US" sz="1100">
              <a:solidFill>
                <a:schemeClr val="dk1"/>
              </a:solidFill>
              <a:effectLst/>
              <a:latin typeface="+mn-lt"/>
              <a:ea typeface="+mn-ea"/>
              <a:cs typeface="+mn-cs"/>
            </a:rPr>
            <a:t>（正規職員、再任用職員、嘱託職員の合計）を</a:t>
          </a:r>
          <a:r>
            <a:rPr kumimoji="1" lang="en-US" altLang="ja-JP" sz="1100">
              <a:solidFill>
                <a:schemeClr val="dk1"/>
              </a:solidFill>
              <a:effectLst/>
              <a:latin typeface="+mn-lt"/>
              <a:ea typeface="+mn-ea"/>
              <a:cs typeface="+mn-cs"/>
            </a:rPr>
            <a:t>540</a:t>
          </a:r>
          <a:r>
            <a:rPr kumimoji="1" lang="ja-JP" altLang="ja-JP" sz="1100">
              <a:solidFill>
                <a:schemeClr val="dk1"/>
              </a:solidFill>
              <a:effectLst/>
              <a:latin typeface="+mn-lt"/>
              <a:ea typeface="+mn-ea"/>
              <a:cs typeface="+mn-cs"/>
            </a:rPr>
            <a:t>人以内として</a:t>
          </a:r>
          <a:r>
            <a:rPr kumimoji="1" lang="ja-JP" altLang="en-US" sz="1100">
              <a:solidFill>
                <a:schemeClr val="dk1"/>
              </a:solidFill>
              <a:effectLst/>
              <a:latin typeface="+mn-lt"/>
              <a:ea typeface="+mn-ea"/>
              <a:cs typeface="+mn-cs"/>
            </a:rPr>
            <a:t>おり、職員数の削減に努めて</a:t>
          </a:r>
          <a:r>
            <a:rPr kumimoji="1" lang="ja-JP" altLang="ja-JP" sz="1100">
              <a:solidFill>
                <a:schemeClr val="dk1"/>
              </a:solidFill>
              <a:effectLst/>
              <a:latin typeface="+mn-lt"/>
              <a:ea typeface="+mn-ea"/>
              <a:cs typeface="+mn-cs"/>
            </a:rPr>
            <a:t>いる。</a:t>
          </a:r>
          <a:endParaRPr lang="ja-JP" altLang="ja-JP" sz="1400">
            <a:effectLst/>
          </a:endParaRPr>
        </a:p>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5.83</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類似団体平均を下回っている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年度末にピークを迎えた退職者の補充については、</a:t>
          </a:r>
          <a:r>
            <a:rPr kumimoji="1" lang="ja-JP" altLang="ja-JP" sz="1100">
              <a:solidFill>
                <a:schemeClr val="dk1"/>
              </a:solidFill>
              <a:effectLst/>
              <a:latin typeface="+mn-lt"/>
              <a:ea typeface="+mn-ea"/>
              <a:cs typeface="+mn-cs"/>
            </a:rPr>
            <a:t>事務事業の見直しや外部委託の推進を図り、</a:t>
          </a:r>
          <a:r>
            <a:rPr kumimoji="1" lang="ja-JP" altLang="en-US" sz="1100">
              <a:solidFill>
                <a:schemeClr val="dk1"/>
              </a:solidFill>
              <a:effectLst/>
              <a:latin typeface="+mn-lt"/>
              <a:ea typeface="+mn-ea"/>
              <a:cs typeface="+mn-cs"/>
            </a:rPr>
            <a:t>新規職員の過度な採用はせず、再任用職員や嘱託職員を活用するなど、</a:t>
          </a:r>
          <a:r>
            <a:rPr kumimoji="1" lang="ja-JP" altLang="ja-JP" sz="1100">
              <a:solidFill>
                <a:schemeClr val="dk1"/>
              </a:solidFill>
              <a:effectLst/>
              <a:latin typeface="+mn-lt"/>
              <a:ea typeface="+mn-ea"/>
              <a:cs typeface="+mn-cs"/>
            </a:rPr>
            <a:t>定員管理の適正化に努めていく。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53552</xdr:rowOff>
    </xdr:from>
    <xdr:to>
      <xdr:col>24</xdr:col>
      <xdr:colOff>558800</xdr:colOff>
      <xdr:row>60</xdr:row>
      <xdr:rowOff>71649</xdr:rowOff>
    </xdr:to>
    <xdr:cxnSp macro="">
      <xdr:nvCxnSpPr>
        <xdr:cNvPr id="321" name="直線コネクタ 320"/>
        <xdr:cNvCxnSpPr/>
      </xdr:nvCxnSpPr>
      <xdr:spPr>
        <a:xfrm>
          <a:off x="16179800" y="10340552"/>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47519</xdr:rowOff>
    </xdr:from>
    <xdr:to>
      <xdr:col>23</xdr:col>
      <xdr:colOff>406400</xdr:colOff>
      <xdr:row>60</xdr:row>
      <xdr:rowOff>53552</xdr:rowOff>
    </xdr:to>
    <xdr:cxnSp macro="">
      <xdr:nvCxnSpPr>
        <xdr:cNvPr id="324" name="直線コネクタ 323"/>
        <xdr:cNvCxnSpPr/>
      </xdr:nvCxnSpPr>
      <xdr:spPr>
        <a:xfrm>
          <a:off x="15290800" y="1033451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47519</xdr:rowOff>
    </xdr:from>
    <xdr:to>
      <xdr:col>22</xdr:col>
      <xdr:colOff>203200</xdr:colOff>
      <xdr:row>60</xdr:row>
      <xdr:rowOff>57573</xdr:rowOff>
    </xdr:to>
    <xdr:cxnSp macro="">
      <xdr:nvCxnSpPr>
        <xdr:cNvPr id="327" name="直線コネクタ 326"/>
        <xdr:cNvCxnSpPr/>
      </xdr:nvCxnSpPr>
      <xdr:spPr>
        <a:xfrm flipV="1">
          <a:off x="14401800" y="1033451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57573</xdr:rowOff>
    </xdr:from>
    <xdr:to>
      <xdr:col>21</xdr:col>
      <xdr:colOff>0</xdr:colOff>
      <xdr:row>60</xdr:row>
      <xdr:rowOff>111866</xdr:rowOff>
    </xdr:to>
    <xdr:cxnSp macro="">
      <xdr:nvCxnSpPr>
        <xdr:cNvPr id="330" name="直線コネクタ 329"/>
        <xdr:cNvCxnSpPr/>
      </xdr:nvCxnSpPr>
      <xdr:spPr>
        <a:xfrm flipV="1">
          <a:off x="13512800" y="1034457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20849</xdr:rowOff>
    </xdr:from>
    <xdr:to>
      <xdr:col>24</xdr:col>
      <xdr:colOff>609600</xdr:colOff>
      <xdr:row>60</xdr:row>
      <xdr:rowOff>122449</xdr:rowOff>
    </xdr:to>
    <xdr:sp macro="" textlink="">
      <xdr:nvSpPr>
        <xdr:cNvPr id="340" name="円/楕円 339"/>
        <xdr:cNvSpPr/>
      </xdr:nvSpPr>
      <xdr:spPr>
        <a:xfrm>
          <a:off x="169672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37376</xdr:rowOff>
    </xdr:from>
    <xdr:ext cx="762000" cy="259045"/>
    <xdr:sp macro="" textlink="">
      <xdr:nvSpPr>
        <xdr:cNvPr id="341" name="定員管理の状況該当値テキスト"/>
        <xdr:cNvSpPr txBox="1"/>
      </xdr:nvSpPr>
      <xdr:spPr>
        <a:xfrm>
          <a:off x="17106900" y="1015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2752</xdr:rowOff>
    </xdr:from>
    <xdr:to>
      <xdr:col>23</xdr:col>
      <xdr:colOff>457200</xdr:colOff>
      <xdr:row>60</xdr:row>
      <xdr:rowOff>104352</xdr:rowOff>
    </xdr:to>
    <xdr:sp macro="" textlink="">
      <xdr:nvSpPr>
        <xdr:cNvPr id="342" name="円/楕円 341"/>
        <xdr:cNvSpPr/>
      </xdr:nvSpPr>
      <xdr:spPr>
        <a:xfrm>
          <a:off x="16129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114529</xdr:rowOff>
    </xdr:from>
    <xdr:ext cx="736600" cy="259045"/>
    <xdr:sp macro="" textlink="">
      <xdr:nvSpPr>
        <xdr:cNvPr id="343" name="テキスト ボックス 342"/>
        <xdr:cNvSpPr txBox="1"/>
      </xdr:nvSpPr>
      <xdr:spPr>
        <a:xfrm>
          <a:off x="15798800" y="1005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168169</xdr:rowOff>
    </xdr:from>
    <xdr:to>
      <xdr:col>22</xdr:col>
      <xdr:colOff>254000</xdr:colOff>
      <xdr:row>60</xdr:row>
      <xdr:rowOff>98319</xdr:rowOff>
    </xdr:to>
    <xdr:sp macro="" textlink="">
      <xdr:nvSpPr>
        <xdr:cNvPr id="344" name="円/楕円 343"/>
        <xdr:cNvSpPr/>
      </xdr:nvSpPr>
      <xdr:spPr>
        <a:xfrm>
          <a:off x="15240000" y="10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108496</xdr:rowOff>
    </xdr:from>
    <xdr:ext cx="762000" cy="259045"/>
    <xdr:sp macro="" textlink="">
      <xdr:nvSpPr>
        <xdr:cNvPr id="345" name="テキスト ボックス 344"/>
        <xdr:cNvSpPr txBox="1"/>
      </xdr:nvSpPr>
      <xdr:spPr>
        <a:xfrm>
          <a:off x="14909800" y="1005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6773</xdr:rowOff>
    </xdr:from>
    <xdr:to>
      <xdr:col>21</xdr:col>
      <xdr:colOff>50800</xdr:colOff>
      <xdr:row>60</xdr:row>
      <xdr:rowOff>108373</xdr:rowOff>
    </xdr:to>
    <xdr:sp macro="" textlink="">
      <xdr:nvSpPr>
        <xdr:cNvPr id="346" name="円/楕円 345"/>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118550</xdr:rowOff>
    </xdr:from>
    <xdr:ext cx="762000" cy="259045"/>
    <xdr:sp macro="" textlink="">
      <xdr:nvSpPr>
        <xdr:cNvPr id="347" name="テキスト ボックス 346"/>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61066</xdr:rowOff>
    </xdr:from>
    <xdr:to>
      <xdr:col>19</xdr:col>
      <xdr:colOff>533400</xdr:colOff>
      <xdr:row>60</xdr:row>
      <xdr:rowOff>162666</xdr:rowOff>
    </xdr:to>
    <xdr:sp macro="" textlink="">
      <xdr:nvSpPr>
        <xdr:cNvPr id="348" name="円/楕円 347"/>
        <xdr:cNvSpPr/>
      </xdr:nvSpPr>
      <xdr:spPr>
        <a:xfrm>
          <a:off x="13462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1393</xdr:rowOff>
    </xdr:from>
    <xdr:ext cx="762000" cy="259045"/>
    <xdr:sp macro="" textlink="">
      <xdr:nvSpPr>
        <xdr:cNvPr id="349" name="テキスト ボックス 348"/>
        <xdr:cNvSpPr txBox="1"/>
      </xdr:nvSpPr>
      <xdr:spPr>
        <a:xfrm>
          <a:off x="13131800" y="1011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ポイント減少している。起債を極力抑制した財政運営により、類似団体内で上位に位置しており、今後も臨時財政対策債を可能な限り圧縮し、地方債残高の減少に取り組んでいく。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106997</xdr:rowOff>
    </xdr:from>
    <xdr:to>
      <xdr:col>24</xdr:col>
      <xdr:colOff>558800</xdr:colOff>
      <xdr:row>37</xdr:row>
      <xdr:rowOff>1905</xdr:rowOff>
    </xdr:to>
    <xdr:cxnSp macro="">
      <xdr:nvCxnSpPr>
        <xdr:cNvPr id="379" name="直線コネクタ 378"/>
        <xdr:cNvCxnSpPr/>
      </xdr:nvCxnSpPr>
      <xdr:spPr>
        <a:xfrm flipV="1">
          <a:off x="16179800" y="6279197"/>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1905</xdr:rowOff>
    </xdr:from>
    <xdr:to>
      <xdr:col>23</xdr:col>
      <xdr:colOff>406400</xdr:colOff>
      <xdr:row>37</xdr:row>
      <xdr:rowOff>68263</xdr:rowOff>
    </xdr:to>
    <xdr:cxnSp macro="">
      <xdr:nvCxnSpPr>
        <xdr:cNvPr id="382" name="直線コネクタ 381"/>
        <xdr:cNvCxnSpPr/>
      </xdr:nvCxnSpPr>
      <xdr:spPr>
        <a:xfrm flipV="1">
          <a:off x="15290800" y="634555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68263</xdr:rowOff>
    </xdr:from>
    <xdr:to>
      <xdr:col>22</xdr:col>
      <xdr:colOff>203200</xdr:colOff>
      <xdr:row>37</xdr:row>
      <xdr:rowOff>128588</xdr:rowOff>
    </xdr:to>
    <xdr:cxnSp macro="">
      <xdr:nvCxnSpPr>
        <xdr:cNvPr id="385" name="直線コネクタ 384"/>
        <xdr:cNvCxnSpPr/>
      </xdr:nvCxnSpPr>
      <xdr:spPr>
        <a:xfrm flipV="1">
          <a:off x="14401800" y="64119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128588</xdr:rowOff>
    </xdr:from>
    <xdr:to>
      <xdr:col>21</xdr:col>
      <xdr:colOff>0</xdr:colOff>
      <xdr:row>38</xdr:row>
      <xdr:rowOff>11430</xdr:rowOff>
    </xdr:to>
    <xdr:cxnSp macro="">
      <xdr:nvCxnSpPr>
        <xdr:cNvPr id="388" name="直線コネクタ 387"/>
        <xdr:cNvCxnSpPr/>
      </xdr:nvCxnSpPr>
      <xdr:spPr>
        <a:xfrm flipV="1">
          <a:off x="13512800" y="64722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56197</xdr:rowOff>
    </xdr:from>
    <xdr:to>
      <xdr:col>24</xdr:col>
      <xdr:colOff>609600</xdr:colOff>
      <xdr:row>36</xdr:row>
      <xdr:rowOff>157797</xdr:rowOff>
    </xdr:to>
    <xdr:sp macro="" textlink="">
      <xdr:nvSpPr>
        <xdr:cNvPr id="398" name="円/楕円 397"/>
        <xdr:cNvSpPr/>
      </xdr:nvSpPr>
      <xdr:spPr>
        <a:xfrm>
          <a:off x="169672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148924</xdr:rowOff>
    </xdr:from>
    <xdr:ext cx="762000" cy="259045"/>
    <xdr:sp macro="" textlink="">
      <xdr:nvSpPr>
        <xdr:cNvPr id="399" name="公債費負担の状況該当値テキスト"/>
        <xdr:cNvSpPr txBox="1"/>
      </xdr:nvSpPr>
      <xdr:spPr>
        <a:xfrm>
          <a:off x="17106900" y="614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122555</xdr:rowOff>
    </xdr:from>
    <xdr:to>
      <xdr:col>23</xdr:col>
      <xdr:colOff>457200</xdr:colOff>
      <xdr:row>37</xdr:row>
      <xdr:rowOff>52705</xdr:rowOff>
    </xdr:to>
    <xdr:sp macro="" textlink="">
      <xdr:nvSpPr>
        <xdr:cNvPr id="400" name="円/楕円 399"/>
        <xdr:cNvSpPr/>
      </xdr:nvSpPr>
      <xdr:spPr>
        <a:xfrm>
          <a:off x="16129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62882</xdr:rowOff>
    </xdr:from>
    <xdr:ext cx="736600" cy="259045"/>
    <xdr:sp macro="" textlink="">
      <xdr:nvSpPr>
        <xdr:cNvPr id="401" name="テキスト ボックス 400"/>
        <xdr:cNvSpPr txBox="1"/>
      </xdr:nvSpPr>
      <xdr:spPr>
        <a:xfrm>
          <a:off x="15798800" y="606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17463</xdr:rowOff>
    </xdr:from>
    <xdr:to>
      <xdr:col>22</xdr:col>
      <xdr:colOff>254000</xdr:colOff>
      <xdr:row>37</xdr:row>
      <xdr:rowOff>119063</xdr:rowOff>
    </xdr:to>
    <xdr:sp macro="" textlink="">
      <xdr:nvSpPr>
        <xdr:cNvPr id="402" name="円/楕円 401"/>
        <xdr:cNvSpPr/>
      </xdr:nvSpPr>
      <xdr:spPr>
        <a:xfrm>
          <a:off x="15240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129240</xdr:rowOff>
    </xdr:from>
    <xdr:ext cx="762000" cy="259045"/>
    <xdr:sp macro="" textlink="">
      <xdr:nvSpPr>
        <xdr:cNvPr id="403" name="テキスト ボックス 402"/>
        <xdr:cNvSpPr txBox="1"/>
      </xdr:nvSpPr>
      <xdr:spPr>
        <a:xfrm>
          <a:off x="14909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77788</xdr:rowOff>
    </xdr:from>
    <xdr:to>
      <xdr:col>21</xdr:col>
      <xdr:colOff>50800</xdr:colOff>
      <xdr:row>38</xdr:row>
      <xdr:rowOff>7938</xdr:rowOff>
    </xdr:to>
    <xdr:sp macro="" textlink="">
      <xdr:nvSpPr>
        <xdr:cNvPr id="404" name="円/楕円 403"/>
        <xdr:cNvSpPr/>
      </xdr:nvSpPr>
      <xdr:spPr>
        <a:xfrm>
          <a:off x="14351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18115</xdr:rowOff>
    </xdr:from>
    <xdr:ext cx="762000" cy="259045"/>
    <xdr:sp macro="" textlink="">
      <xdr:nvSpPr>
        <xdr:cNvPr id="405" name="テキスト ボックス 404"/>
        <xdr:cNvSpPr txBox="1"/>
      </xdr:nvSpPr>
      <xdr:spPr>
        <a:xfrm>
          <a:off x="14020800"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132080</xdr:rowOff>
    </xdr:from>
    <xdr:to>
      <xdr:col>19</xdr:col>
      <xdr:colOff>533400</xdr:colOff>
      <xdr:row>38</xdr:row>
      <xdr:rowOff>62230</xdr:rowOff>
    </xdr:to>
    <xdr:sp macro="" textlink="">
      <xdr:nvSpPr>
        <xdr:cNvPr id="406" name="円/楕円 405"/>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72407</xdr:rowOff>
    </xdr:from>
    <xdr:ext cx="762000" cy="259045"/>
    <xdr:sp macro="" textlink="">
      <xdr:nvSpPr>
        <xdr:cNvPr id="407" name="テキスト ボックス 406"/>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都市基盤整備を行う際には、防衛省関連の補助金を積極的に活用することにより、地方債や一般財源の抑制を図っていることから類似団体内順位が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位となっている。今後も世代間の負担の公平化等も考慮しつつ、将来負担の健全化に努めていく。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1"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2" name="フローチャート : 判断 441"/>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5" name="フローチャート : 判断 444"/>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6" name="テキスト ボックス 445"/>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8" name="テキスト ボックス 447"/>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0" name="テキスト ボックス 449"/>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58,613
55,588
10.16
25,143,030
23,579,040
1,536,450
11,588,806
7,612,183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a:t>
          </a:r>
          <a:r>
            <a:rPr kumimoji="1" lang="en-US" altLang="ja-JP" sz="1100">
              <a:solidFill>
                <a:schemeClr val="dk1"/>
              </a:solidFill>
              <a:effectLst/>
              <a:latin typeface="+mn-lt"/>
              <a:ea typeface="+mn-ea"/>
              <a:cs typeface="+mn-cs"/>
            </a:rPr>
            <a:t>25.8</a:t>
          </a:r>
          <a:r>
            <a:rPr kumimoji="1" lang="ja-JP" altLang="ja-JP" sz="1100">
              <a:solidFill>
                <a:schemeClr val="dk1"/>
              </a:solidFill>
              <a:effectLst/>
              <a:latin typeface="+mn-lt"/>
              <a:ea typeface="+mn-ea"/>
              <a:cs typeface="+mn-cs"/>
            </a:rPr>
            <a:t>％で、前年度と比較して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ポイント減少している。給料表、給与体系については東京都に準拠しているが、職員年齢・構成等により、類似団体平均を上回っている。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減少の主な要因としては、平成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年度末に</a:t>
          </a:r>
          <a:r>
            <a:rPr kumimoji="1" lang="ja-JP" altLang="ja-JP" sz="1100">
              <a:solidFill>
                <a:schemeClr val="dk1"/>
              </a:solidFill>
              <a:effectLst/>
              <a:latin typeface="+mn-lt"/>
              <a:ea typeface="+mn-ea"/>
              <a:cs typeface="+mn-cs"/>
            </a:rPr>
            <a:t>ピークを迎え</a:t>
          </a:r>
          <a:r>
            <a:rPr kumimoji="1" lang="ja-JP" altLang="en-US" sz="1100">
              <a:solidFill>
                <a:schemeClr val="dk1"/>
              </a:solidFill>
              <a:effectLst/>
              <a:latin typeface="+mn-lt"/>
              <a:ea typeface="+mn-ea"/>
              <a:cs typeface="+mn-cs"/>
            </a:rPr>
            <a:t>た退職者数の減による退職金の減によるものである。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も職員の定員適正化を図るとともに、</a:t>
          </a:r>
          <a:r>
            <a:rPr kumimoji="1" lang="ja-JP" altLang="ja-JP" sz="1100">
              <a:solidFill>
                <a:schemeClr val="dk1"/>
              </a:solidFill>
              <a:effectLst/>
              <a:latin typeface="+mn-lt"/>
              <a:ea typeface="+mn-ea"/>
              <a:cs typeface="+mn-cs"/>
            </a:rPr>
            <a:t>人事考課制度の評価を適正に給与制度に反映させることにより、</a:t>
          </a:r>
          <a:r>
            <a:rPr kumimoji="1" lang="ja-JP" altLang="en-US" sz="1100">
              <a:solidFill>
                <a:schemeClr val="dk1"/>
              </a:solidFill>
              <a:effectLst/>
              <a:latin typeface="+mn-lt"/>
              <a:ea typeface="+mn-ea"/>
              <a:cs typeface="+mn-cs"/>
            </a:rPr>
            <a:t>人件費の抑制</a:t>
          </a:r>
          <a:r>
            <a:rPr kumimoji="1" lang="ja-JP" altLang="ja-JP" sz="1100">
              <a:solidFill>
                <a:schemeClr val="dk1"/>
              </a:solidFill>
              <a:effectLst/>
              <a:latin typeface="+mn-lt"/>
              <a:ea typeface="+mn-ea"/>
              <a:cs typeface="+mn-cs"/>
            </a:rPr>
            <a:t>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130266</xdr:rowOff>
    </xdr:from>
    <xdr:to>
      <xdr:col>7</xdr:col>
      <xdr:colOff>15875</xdr:colOff>
      <xdr:row>37</xdr:row>
      <xdr:rowOff>50256</xdr:rowOff>
    </xdr:to>
    <xdr:cxnSp macro="">
      <xdr:nvCxnSpPr>
        <xdr:cNvPr id="68" name="直線コネクタ 67"/>
        <xdr:cNvCxnSpPr/>
      </xdr:nvCxnSpPr>
      <xdr:spPr>
        <a:xfrm flipV="1">
          <a:off x="3987800" y="630246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50256</xdr:rowOff>
    </xdr:from>
    <xdr:to>
      <xdr:col>5</xdr:col>
      <xdr:colOff>549275</xdr:colOff>
      <xdr:row>37</xdr:row>
      <xdr:rowOff>76381</xdr:rowOff>
    </xdr:to>
    <xdr:cxnSp macro="">
      <xdr:nvCxnSpPr>
        <xdr:cNvPr id="71" name="直線コネクタ 70"/>
        <xdr:cNvCxnSpPr/>
      </xdr:nvCxnSpPr>
      <xdr:spPr>
        <a:xfrm flipV="1">
          <a:off x="3098800" y="63939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43724</xdr:rowOff>
    </xdr:from>
    <xdr:to>
      <xdr:col>4</xdr:col>
      <xdr:colOff>346075</xdr:colOff>
      <xdr:row>37</xdr:row>
      <xdr:rowOff>76381</xdr:rowOff>
    </xdr:to>
    <xdr:cxnSp macro="">
      <xdr:nvCxnSpPr>
        <xdr:cNvPr id="74" name="直線コネクタ 73"/>
        <xdr:cNvCxnSpPr/>
      </xdr:nvCxnSpPr>
      <xdr:spPr>
        <a:xfrm>
          <a:off x="2209800" y="63873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43724</xdr:rowOff>
    </xdr:from>
    <xdr:to>
      <xdr:col>3</xdr:col>
      <xdr:colOff>142875</xdr:colOff>
      <xdr:row>37</xdr:row>
      <xdr:rowOff>109039</xdr:rowOff>
    </xdr:to>
    <xdr:cxnSp macro="">
      <xdr:nvCxnSpPr>
        <xdr:cNvPr id="77" name="直線コネクタ 76"/>
        <xdr:cNvCxnSpPr/>
      </xdr:nvCxnSpPr>
      <xdr:spPr>
        <a:xfrm flipV="1">
          <a:off x="1320800" y="638737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79466</xdr:rowOff>
    </xdr:from>
    <xdr:to>
      <xdr:col>7</xdr:col>
      <xdr:colOff>66675</xdr:colOff>
      <xdr:row>37</xdr:row>
      <xdr:rowOff>9616</xdr:rowOff>
    </xdr:to>
    <xdr:sp macro="" textlink="">
      <xdr:nvSpPr>
        <xdr:cNvPr id="87" name="円/楕円 86"/>
        <xdr:cNvSpPr/>
      </xdr:nvSpPr>
      <xdr:spPr>
        <a:xfrm>
          <a:off x="47752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51543</xdr:rowOff>
    </xdr:from>
    <xdr:ext cx="762000" cy="259045"/>
    <xdr:sp macro="" textlink="">
      <xdr:nvSpPr>
        <xdr:cNvPr id="88" name="人件費該当値テキスト"/>
        <xdr:cNvSpPr txBox="1"/>
      </xdr:nvSpPr>
      <xdr:spPr>
        <a:xfrm>
          <a:off x="4914900" y="622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170906</xdr:rowOff>
    </xdr:from>
    <xdr:to>
      <xdr:col>5</xdr:col>
      <xdr:colOff>600075</xdr:colOff>
      <xdr:row>37</xdr:row>
      <xdr:rowOff>101056</xdr:rowOff>
    </xdr:to>
    <xdr:sp macro="" textlink="">
      <xdr:nvSpPr>
        <xdr:cNvPr id="89" name="円/楕円 88"/>
        <xdr:cNvSpPr/>
      </xdr:nvSpPr>
      <xdr:spPr>
        <a:xfrm>
          <a:off x="3937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85833</xdr:rowOff>
    </xdr:from>
    <xdr:ext cx="736600" cy="259045"/>
    <xdr:sp macro="" textlink="">
      <xdr:nvSpPr>
        <xdr:cNvPr id="90" name="テキスト ボックス 89"/>
        <xdr:cNvSpPr txBox="1"/>
      </xdr:nvSpPr>
      <xdr:spPr>
        <a:xfrm>
          <a:off x="3606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25581</xdr:rowOff>
    </xdr:from>
    <xdr:to>
      <xdr:col>4</xdr:col>
      <xdr:colOff>396875</xdr:colOff>
      <xdr:row>37</xdr:row>
      <xdr:rowOff>127181</xdr:rowOff>
    </xdr:to>
    <xdr:sp macro="" textlink="">
      <xdr:nvSpPr>
        <xdr:cNvPr id="91" name="円/楕円 90"/>
        <xdr:cNvSpPr/>
      </xdr:nvSpPr>
      <xdr:spPr>
        <a:xfrm>
          <a:off x="3048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111958</xdr:rowOff>
    </xdr:from>
    <xdr:ext cx="762000" cy="259045"/>
    <xdr:sp macro="" textlink="">
      <xdr:nvSpPr>
        <xdr:cNvPr id="92" name="テキスト ボックス 91"/>
        <xdr:cNvSpPr txBox="1"/>
      </xdr:nvSpPr>
      <xdr:spPr>
        <a:xfrm>
          <a:off x="2717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164374</xdr:rowOff>
    </xdr:from>
    <xdr:to>
      <xdr:col>3</xdr:col>
      <xdr:colOff>193675</xdr:colOff>
      <xdr:row>37</xdr:row>
      <xdr:rowOff>94524</xdr:rowOff>
    </xdr:to>
    <xdr:sp macro="" textlink="">
      <xdr:nvSpPr>
        <xdr:cNvPr id="93" name="円/楕円 92"/>
        <xdr:cNvSpPr/>
      </xdr:nvSpPr>
      <xdr:spPr>
        <a:xfrm>
          <a:off x="2159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79301</xdr:rowOff>
    </xdr:from>
    <xdr:ext cx="762000" cy="259045"/>
    <xdr:sp macro="" textlink="">
      <xdr:nvSpPr>
        <xdr:cNvPr id="94" name="テキスト ボックス 93"/>
        <xdr:cNvSpPr txBox="1"/>
      </xdr:nvSpPr>
      <xdr:spPr>
        <a:xfrm>
          <a:off x="1828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95" name="円/楕円 94"/>
        <xdr:cNvSpPr/>
      </xdr:nvSpPr>
      <xdr:spPr>
        <a:xfrm>
          <a:off x="1270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96" name="テキスト ボックス 95"/>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a:t>
          </a:r>
          <a:r>
            <a:rPr kumimoji="1" lang="en-US" altLang="ja-JP" sz="1100">
              <a:solidFill>
                <a:schemeClr val="dk1"/>
              </a:solidFill>
              <a:effectLst/>
              <a:latin typeface="+mn-lt"/>
              <a:ea typeface="+mn-ea"/>
              <a:cs typeface="+mn-cs"/>
            </a:rPr>
            <a:t>15.9</a:t>
          </a:r>
          <a:r>
            <a:rPr kumimoji="1" lang="ja-JP" altLang="ja-JP" sz="1100">
              <a:solidFill>
                <a:schemeClr val="dk1"/>
              </a:solidFill>
              <a:effectLst/>
              <a:latin typeface="+mn-lt"/>
              <a:ea typeface="+mn-ea"/>
              <a:cs typeface="+mn-cs"/>
            </a:rPr>
            <a:t>％で、前年度と比較して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ポイント減少しているが、グラフのとおり類似団体平均を上回っている傾向にある。その要因としては、社会教育施設や公園等の公共施設が比較的多く、維持管理経費が大きいことが挙げられる。今後は、</a:t>
          </a:r>
          <a:r>
            <a:rPr kumimoji="1" lang="ja-JP" altLang="en-US" sz="1100">
              <a:solidFill>
                <a:schemeClr val="dk1"/>
              </a:solidFill>
              <a:effectLst/>
              <a:latin typeface="+mn-lt"/>
              <a:ea typeface="+mn-ea"/>
              <a:cs typeface="+mn-cs"/>
            </a:rPr>
            <a:t>公共施設等総合管理計画や、新公会計制度の導入後に作成する予定である事業別コスト計算書等の内容を踏まえた上で</a:t>
          </a:r>
          <a:r>
            <a:rPr kumimoji="1" lang="ja-JP" altLang="ja-JP" sz="1100">
              <a:solidFill>
                <a:schemeClr val="dk1"/>
              </a:solidFill>
              <a:effectLst/>
              <a:latin typeface="+mn-lt"/>
              <a:ea typeface="+mn-ea"/>
              <a:cs typeface="+mn-cs"/>
            </a:rPr>
            <a:t>、行政コストの効率化に努めることにより財政運営の適正化を図っていく。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17</xdr:row>
      <xdr:rowOff>168910</xdr:rowOff>
    </xdr:to>
    <xdr:cxnSp macro="">
      <xdr:nvCxnSpPr>
        <xdr:cNvPr id="129" name="直線コネクタ 128"/>
        <xdr:cNvCxnSpPr/>
      </xdr:nvCxnSpPr>
      <xdr:spPr>
        <a:xfrm flipV="1">
          <a:off x="15671800" y="3053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168910</xdr:rowOff>
    </xdr:from>
    <xdr:to>
      <xdr:col>22</xdr:col>
      <xdr:colOff>565150</xdr:colOff>
      <xdr:row>18</xdr:row>
      <xdr:rowOff>12700</xdr:rowOff>
    </xdr:to>
    <xdr:cxnSp macro="">
      <xdr:nvCxnSpPr>
        <xdr:cNvPr id="132" name="直線コネクタ 131"/>
        <xdr:cNvCxnSpPr/>
      </xdr:nvCxnSpPr>
      <xdr:spPr>
        <a:xfrm flipV="1">
          <a:off x="14782800" y="3083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123190</xdr:rowOff>
    </xdr:from>
    <xdr:to>
      <xdr:col>21</xdr:col>
      <xdr:colOff>361950</xdr:colOff>
      <xdr:row>18</xdr:row>
      <xdr:rowOff>12700</xdr:rowOff>
    </xdr:to>
    <xdr:cxnSp macro="">
      <xdr:nvCxnSpPr>
        <xdr:cNvPr id="135" name="直線コネクタ 134"/>
        <xdr:cNvCxnSpPr/>
      </xdr:nvCxnSpPr>
      <xdr:spPr>
        <a:xfrm>
          <a:off x="13893800" y="3037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100330</xdr:rowOff>
    </xdr:from>
    <xdr:to>
      <xdr:col>20</xdr:col>
      <xdr:colOff>158750</xdr:colOff>
      <xdr:row>17</xdr:row>
      <xdr:rowOff>123190</xdr:rowOff>
    </xdr:to>
    <xdr:cxnSp macro="">
      <xdr:nvCxnSpPr>
        <xdr:cNvPr id="138" name="直線コネクタ 137"/>
        <xdr:cNvCxnSpPr/>
      </xdr:nvCxnSpPr>
      <xdr:spPr>
        <a:xfrm>
          <a:off x="13004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48" name="円/楕円 147"/>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59707</xdr:rowOff>
    </xdr:from>
    <xdr:ext cx="762000" cy="259045"/>
    <xdr:sp macro="" textlink="">
      <xdr:nvSpPr>
        <xdr:cNvPr id="149"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118110</xdr:rowOff>
    </xdr:from>
    <xdr:to>
      <xdr:col>22</xdr:col>
      <xdr:colOff>615950</xdr:colOff>
      <xdr:row>18</xdr:row>
      <xdr:rowOff>48260</xdr:rowOff>
    </xdr:to>
    <xdr:sp macro="" textlink="">
      <xdr:nvSpPr>
        <xdr:cNvPr id="150" name="円/楕円 149"/>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33037</xdr:rowOff>
    </xdr:from>
    <xdr:ext cx="736600" cy="259045"/>
    <xdr:sp macro="" textlink="">
      <xdr:nvSpPr>
        <xdr:cNvPr id="151" name="テキスト ボックス 150"/>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52" name="円/楕円 151"/>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53" name="テキスト ボックス 152"/>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72390</xdr:rowOff>
    </xdr:from>
    <xdr:to>
      <xdr:col>20</xdr:col>
      <xdr:colOff>209550</xdr:colOff>
      <xdr:row>18</xdr:row>
      <xdr:rowOff>2540</xdr:rowOff>
    </xdr:to>
    <xdr:sp macro="" textlink="">
      <xdr:nvSpPr>
        <xdr:cNvPr id="154" name="円/楕円 153"/>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158767</xdr:rowOff>
    </xdr:from>
    <xdr:ext cx="762000" cy="259045"/>
    <xdr:sp macro="" textlink="">
      <xdr:nvSpPr>
        <xdr:cNvPr id="155" name="テキスト ボックス 154"/>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49530</xdr:rowOff>
    </xdr:from>
    <xdr:to>
      <xdr:col>19</xdr:col>
      <xdr:colOff>6350</xdr:colOff>
      <xdr:row>17</xdr:row>
      <xdr:rowOff>151130</xdr:rowOff>
    </xdr:to>
    <xdr:sp macro="" textlink="">
      <xdr:nvSpPr>
        <xdr:cNvPr id="156" name="円/楕円 155"/>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135907</xdr:rowOff>
    </xdr:from>
    <xdr:ext cx="762000" cy="259045"/>
    <xdr:sp macro="" textlink="">
      <xdr:nvSpPr>
        <xdr:cNvPr id="157" name="テキスト ボックス 156"/>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扶助費は</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％で、前年度と比較し</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、類似団体平均を大きく上回っている。主な原因としては、生活保護の保護率が依然として高いことや、</a:t>
          </a:r>
          <a:r>
            <a:rPr kumimoji="1" lang="ja-JP" altLang="en-US" sz="1100">
              <a:solidFill>
                <a:schemeClr val="dk1"/>
              </a:solidFill>
              <a:effectLst/>
              <a:latin typeface="+mn-lt"/>
              <a:ea typeface="+mn-ea"/>
              <a:cs typeface="+mn-cs"/>
            </a:rPr>
            <a:t>子ども・子育て支援新制度による児童福祉費の増、また</a:t>
          </a:r>
          <a:r>
            <a:rPr kumimoji="1" lang="ja-JP" altLang="ja-JP" sz="1100">
              <a:solidFill>
                <a:schemeClr val="dk1"/>
              </a:solidFill>
              <a:effectLst/>
              <a:latin typeface="+mn-lt"/>
              <a:ea typeface="+mn-ea"/>
              <a:cs typeface="+mn-cs"/>
            </a:rPr>
            <a:t>障害者施策に係る社会福祉費が増大していることが挙げられる。引き続き、就労支援やレセプト点検による医療費抑制等を行い、</a:t>
          </a:r>
          <a:r>
            <a:rPr kumimoji="1" lang="ja-JP" altLang="en-US" sz="1100">
              <a:solidFill>
                <a:schemeClr val="dk1"/>
              </a:solidFill>
              <a:effectLst/>
              <a:latin typeface="+mn-lt"/>
              <a:ea typeface="+mn-ea"/>
              <a:cs typeface="+mn-cs"/>
            </a:rPr>
            <a:t>上昇傾向に歯止めをかけるよう努めて</a:t>
          </a:r>
          <a:r>
            <a:rPr kumimoji="1" lang="ja-JP" altLang="ja-JP" sz="1100">
              <a:solidFill>
                <a:schemeClr val="dk1"/>
              </a:solidFill>
              <a:effectLst/>
              <a:latin typeface="+mn-lt"/>
              <a:ea typeface="+mn-ea"/>
              <a:cs typeface="+mn-cs"/>
            </a:rPr>
            <a:t>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60325</xdr:rowOff>
    </xdr:from>
    <xdr:to>
      <xdr:col>7</xdr:col>
      <xdr:colOff>15875</xdr:colOff>
      <xdr:row>57</xdr:row>
      <xdr:rowOff>127000</xdr:rowOff>
    </xdr:to>
    <xdr:cxnSp macro="">
      <xdr:nvCxnSpPr>
        <xdr:cNvPr id="194" name="直線コネクタ 193"/>
        <xdr:cNvCxnSpPr/>
      </xdr:nvCxnSpPr>
      <xdr:spPr>
        <a:xfrm>
          <a:off x="3987800" y="983297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60325</xdr:rowOff>
    </xdr:from>
    <xdr:to>
      <xdr:col>5</xdr:col>
      <xdr:colOff>549275</xdr:colOff>
      <xdr:row>57</xdr:row>
      <xdr:rowOff>98425</xdr:rowOff>
    </xdr:to>
    <xdr:cxnSp macro="">
      <xdr:nvCxnSpPr>
        <xdr:cNvPr id="197" name="直線コネクタ 196"/>
        <xdr:cNvCxnSpPr/>
      </xdr:nvCxnSpPr>
      <xdr:spPr>
        <a:xfrm flipV="1">
          <a:off x="3098800" y="9832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98425</xdr:rowOff>
    </xdr:from>
    <xdr:to>
      <xdr:col>4</xdr:col>
      <xdr:colOff>346075</xdr:colOff>
      <xdr:row>57</xdr:row>
      <xdr:rowOff>136525</xdr:rowOff>
    </xdr:to>
    <xdr:cxnSp macro="">
      <xdr:nvCxnSpPr>
        <xdr:cNvPr id="200" name="直線コネクタ 199"/>
        <xdr:cNvCxnSpPr/>
      </xdr:nvCxnSpPr>
      <xdr:spPr>
        <a:xfrm flipV="1">
          <a:off x="2209800" y="9871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136525</xdr:rowOff>
    </xdr:to>
    <xdr:cxnSp macro="">
      <xdr:nvCxnSpPr>
        <xdr:cNvPr id="203" name="直線コネクタ 202"/>
        <xdr:cNvCxnSpPr/>
      </xdr:nvCxnSpPr>
      <xdr:spPr>
        <a:xfrm>
          <a:off x="1320800" y="98425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213" name="円/楕円 212"/>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214"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xdr:rowOff>
    </xdr:from>
    <xdr:to>
      <xdr:col>5</xdr:col>
      <xdr:colOff>600075</xdr:colOff>
      <xdr:row>57</xdr:row>
      <xdr:rowOff>111125</xdr:rowOff>
    </xdr:to>
    <xdr:sp macro="" textlink="">
      <xdr:nvSpPr>
        <xdr:cNvPr id="215" name="円/楕円 214"/>
        <xdr:cNvSpPr/>
      </xdr:nvSpPr>
      <xdr:spPr>
        <a:xfrm>
          <a:off x="3937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95902</xdr:rowOff>
    </xdr:from>
    <xdr:ext cx="736600" cy="259045"/>
    <xdr:sp macro="" textlink="">
      <xdr:nvSpPr>
        <xdr:cNvPr id="216" name="テキスト ボックス 215"/>
        <xdr:cNvSpPr txBox="1"/>
      </xdr:nvSpPr>
      <xdr:spPr>
        <a:xfrm>
          <a:off x="3606800" y="986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47625</xdr:rowOff>
    </xdr:from>
    <xdr:to>
      <xdr:col>4</xdr:col>
      <xdr:colOff>396875</xdr:colOff>
      <xdr:row>57</xdr:row>
      <xdr:rowOff>149225</xdr:rowOff>
    </xdr:to>
    <xdr:sp macro="" textlink="">
      <xdr:nvSpPr>
        <xdr:cNvPr id="217" name="円/楕円 216"/>
        <xdr:cNvSpPr/>
      </xdr:nvSpPr>
      <xdr:spPr>
        <a:xfrm>
          <a:off x="3048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134002</xdr:rowOff>
    </xdr:from>
    <xdr:ext cx="762000" cy="259045"/>
    <xdr:sp macro="" textlink="">
      <xdr:nvSpPr>
        <xdr:cNvPr id="218" name="テキスト ボックス 217"/>
        <xdr:cNvSpPr txBox="1"/>
      </xdr:nvSpPr>
      <xdr:spPr>
        <a:xfrm>
          <a:off x="2717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85725</xdr:rowOff>
    </xdr:from>
    <xdr:to>
      <xdr:col>3</xdr:col>
      <xdr:colOff>193675</xdr:colOff>
      <xdr:row>58</xdr:row>
      <xdr:rowOff>15875</xdr:rowOff>
    </xdr:to>
    <xdr:sp macro="" textlink="">
      <xdr:nvSpPr>
        <xdr:cNvPr id="219" name="円/楕円 218"/>
        <xdr:cNvSpPr/>
      </xdr:nvSpPr>
      <xdr:spPr>
        <a:xfrm>
          <a:off x="2159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652</xdr:rowOff>
    </xdr:from>
    <xdr:ext cx="762000" cy="259045"/>
    <xdr:sp macro="" textlink="">
      <xdr:nvSpPr>
        <xdr:cNvPr id="220" name="テキスト ボックス 219"/>
        <xdr:cNvSpPr txBox="1"/>
      </xdr:nvSpPr>
      <xdr:spPr>
        <a:xfrm>
          <a:off x="1828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21" name="円/楕円 22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22" name="テキスト ボックス 221"/>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その他については、前年度と比較し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ポイント増加している。維持補修費については前年度と</a:t>
          </a:r>
          <a:r>
            <a:rPr kumimoji="1" lang="ja-JP" altLang="en-US" sz="1100">
              <a:solidFill>
                <a:schemeClr val="dk1"/>
              </a:solidFill>
              <a:effectLst/>
              <a:latin typeface="+mn-lt"/>
              <a:ea typeface="+mn-ea"/>
              <a:cs typeface="+mn-cs"/>
            </a:rPr>
            <a:t>比較して</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％、繰出金が前年度と比較し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％となった。増加の主な要因としては、国民健康保険特別会計等の特別会計への繰出金の増加</a:t>
          </a:r>
          <a:r>
            <a:rPr kumimoji="1" lang="ja-JP" altLang="en-US" sz="1100">
              <a:solidFill>
                <a:schemeClr val="dk1"/>
              </a:solidFill>
              <a:effectLst/>
              <a:latin typeface="+mn-lt"/>
              <a:ea typeface="+mn-ea"/>
              <a:cs typeface="+mn-cs"/>
            </a:rPr>
            <a:t>や、施設の老朽化等による維持補修費の増が挙げられる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今後も、各特別会計において受益者負担の適正化を推進し、繰出金の抑制に努めていく。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55</xdr:row>
      <xdr:rowOff>146050</xdr:rowOff>
    </xdr:to>
    <xdr:cxnSp macro="">
      <xdr:nvCxnSpPr>
        <xdr:cNvPr id="255" name="直線コネクタ 254"/>
        <xdr:cNvCxnSpPr/>
      </xdr:nvCxnSpPr>
      <xdr:spPr>
        <a:xfrm>
          <a:off x="15671800" y="9560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130810</xdr:rowOff>
    </xdr:to>
    <xdr:cxnSp macro="">
      <xdr:nvCxnSpPr>
        <xdr:cNvPr id="258" name="直線コネクタ 257"/>
        <xdr:cNvCxnSpPr/>
      </xdr:nvCxnSpPr>
      <xdr:spPr>
        <a:xfrm>
          <a:off x="14782800" y="9491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157480</xdr:rowOff>
    </xdr:from>
    <xdr:to>
      <xdr:col>21</xdr:col>
      <xdr:colOff>361950</xdr:colOff>
      <xdr:row>55</xdr:row>
      <xdr:rowOff>62230</xdr:rowOff>
    </xdr:to>
    <xdr:cxnSp macro="">
      <xdr:nvCxnSpPr>
        <xdr:cNvPr id="261" name="直線コネクタ 260"/>
        <xdr:cNvCxnSpPr/>
      </xdr:nvCxnSpPr>
      <xdr:spPr>
        <a:xfrm>
          <a:off x="13893800" y="9415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157480</xdr:rowOff>
    </xdr:from>
    <xdr:to>
      <xdr:col>20</xdr:col>
      <xdr:colOff>158750</xdr:colOff>
      <xdr:row>55</xdr:row>
      <xdr:rowOff>31750</xdr:rowOff>
    </xdr:to>
    <xdr:cxnSp macro="">
      <xdr:nvCxnSpPr>
        <xdr:cNvPr id="264" name="直線コネクタ 263"/>
        <xdr:cNvCxnSpPr/>
      </xdr:nvCxnSpPr>
      <xdr:spPr>
        <a:xfrm flipV="1">
          <a:off x="13004800" y="941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4" name="円/楕円 273"/>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75"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76" name="円/楕円 275"/>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77" name="テキスト ボックス 276"/>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8" name="円/楕円 277"/>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9" name="テキスト ボックス 278"/>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106680</xdr:rowOff>
    </xdr:from>
    <xdr:to>
      <xdr:col>20</xdr:col>
      <xdr:colOff>209550</xdr:colOff>
      <xdr:row>55</xdr:row>
      <xdr:rowOff>36830</xdr:rowOff>
    </xdr:to>
    <xdr:sp macro="" textlink="">
      <xdr:nvSpPr>
        <xdr:cNvPr id="280" name="円/楕円 279"/>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81" name="テキスト ボックス 280"/>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82" name="円/楕円 281"/>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83" name="テキスト ボックス 282"/>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補助費等は</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％で、前年度と比較して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した主な要因としては、平成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はなかった</a:t>
          </a:r>
          <a:r>
            <a:rPr kumimoji="1" lang="ja-JP" altLang="ja-JP" sz="1100">
              <a:solidFill>
                <a:schemeClr val="dk1"/>
              </a:solidFill>
              <a:effectLst/>
              <a:latin typeface="+mn-lt"/>
              <a:ea typeface="+mn-ea"/>
              <a:cs typeface="+mn-cs"/>
            </a:rPr>
            <a:t>都市施設整備基金繰入金</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が皆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となったためである。また、各種団体への補助金については、補助金が多額であるため、今後、補助内容の見直しを行い、適正化に努めていく。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37</xdr:row>
      <xdr:rowOff>51562</xdr:rowOff>
    </xdr:to>
    <xdr:cxnSp macro="">
      <xdr:nvCxnSpPr>
        <xdr:cNvPr id="313" name="直線コネクタ 312"/>
        <xdr:cNvCxnSpPr/>
      </xdr:nvCxnSpPr>
      <xdr:spPr>
        <a:xfrm flipV="1">
          <a:off x="15671800" y="625805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37</xdr:row>
      <xdr:rowOff>51562</xdr:rowOff>
    </xdr:to>
    <xdr:cxnSp macro="">
      <xdr:nvCxnSpPr>
        <xdr:cNvPr id="316" name="直線コネクタ 315"/>
        <xdr:cNvCxnSpPr/>
      </xdr:nvCxnSpPr>
      <xdr:spPr>
        <a:xfrm>
          <a:off x="14782800" y="62946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37</xdr:row>
      <xdr:rowOff>69850</xdr:rowOff>
    </xdr:to>
    <xdr:cxnSp macro="">
      <xdr:nvCxnSpPr>
        <xdr:cNvPr id="319" name="直線コネクタ 318"/>
        <xdr:cNvCxnSpPr/>
      </xdr:nvCxnSpPr>
      <xdr:spPr>
        <a:xfrm flipV="1">
          <a:off x="13893800" y="62946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165862</xdr:rowOff>
    </xdr:to>
    <xdr:cxnSp macro="">
      <xdr:nvCxnSpPr>
        <xdr:cNvPr id="322" name="直線コネクタ 321"/>
        <xdr:cNvCxnSpPr/>
      </xdr:nvCxnSpPr>
      <xdr:spPr>
        <a:xfrm flipV="1">
          <a:off x="13004800" y="64135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32" name="円/楕円 331"/>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7129</xdr:rowOff>
    </xdr:from>
    <xdr:ext cx="762000" cy="259045"/>
    <xdr:sp macro="" textlink="">
      <xdr:nvSpPr>
        <xdr:cNvPr id="333" name="補助費等該当値テキスト"/>
        <xdr:cNvSpPr txBox="1"/>
      </xdr:nvSpPr>
      <xdr:spPr>
        <a:xfrm>
          <a:off x="16598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34" name="円/楕円 333"/>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35" name="テキスト ボックス 334"/>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36" name="円/楕円 335"/>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37" name="テキスト ボックス 336"/>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8" name="円/楕円 337"/>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9" name="テキスト ボックス 338"/>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115062</xdr:rowOff>
    </xdr:from>
    <xdr:to>
      <xdr:col>19</xdr:col>
      <xdr:colOff>6350</xdr:colOff>
      <xdr:row>38</xdr:row>
      <xdr:rowOff>45212</xdr:rowOff>
    </xdr:to>
    <xdr:sp macro="" textlink="">
      <xdr:nvSpPr>
        <xdr:cNvPr id="340" name="円/楕円 339"/>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29989</xdr:rowOff>
    </xdr:from>
    <xdr:ext cx="762000" cy="259045"/>
    <xdr:sp macro="" textlink="">
      <xdr:nvSpPr>
        <xdr:cNvPr id="341" name="テキスト ボックス 340"/>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％で、前年度と比較して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減少している。起債を極力抑制した財政運営により、類似団体内で上位に位置しており、全国的に見ても健全な数値となっている。今後も臨時財政対策債等の起債額を可能な限り圧縮し、現在の水準を維持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163576</xdr:rowOff>
    </xdr:from>
    <xdr:to>
      <xdr:col>7</xdr:col>
      <xdr:colOff>15875</xdr:colOff>
      <xdr:row>75</xdr:row>
      <xdr:rowOff>74422</xdr:rowOff>
    </xdr:to>
    <xdr:cxnSp macro="">
      <xdr:nvCxnSpPr>
        <xdr:cNvPr id="371" name="直線コネクタ 370"/>
        <xdr:cNvCxnSpPr/>
      </xdr:nvCxnSpPr>
      <xdr:spPr>
        <a:xfrm flipV="1">
          <a:off x="3987800" y="128508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74422</xdr:rowOff>
    </xdr:from>
    <xdr:to>
      <xdr:col>5</xdr:col>
      <xdr:colOff>549275</xdr:colOff>
      <xdr:row>75</xdr:row>
      <xdr:rowOff>106426</xdr:rowOff>
    </xdr:to>
    <xdr:cxnSp macro="">
      <xdr:nvCxnSpPr>
        <xdr:cNvPr id="374" name="直線コネクタ 373"/>
        <xdr:cNvCxnSpPr/>
      </xdr:nvCxnSpPr>
      <xdr:spPr>
        <a:xfrm flipV="1">
          <a:off x="3098800" y="129331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106426</xdr:rowOff>
    </xdr:from>
    <xdr:to>
      <xdr:col>4</xdr:col>
      <xdr:colOff>346075</xdr:colOff>
      <xdr:row>75</xdr:row>
      <xdr:rowOff>120142</xdr:rowOff>
    </xdr:to>
    <xdr:cxnSp macro="">
      <xdr:nvCxnSpPr>
        <xdr:cNvPr id="377" name="直線コネクタ 376"/>
        <xdr:cNvCxnSpPr/>
      </xdr:nvCxnSpPr>
      <xdr:spPr>
        <a:xfrm flipV="1">
          <a:off x="2209800" y="12965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120142</xdr:rowOff>
    </xdr:from>
    <xdr:to>
      <xdr:col>3</xdr:col>
      <xdr:colOff>142875</xdr:colOff>
      <xdr:row>75</xdr:row>
      <xdr:rowOff>152146</xdr:rowOff>
    </xdr:to>
    <xdr:cxnSp macro="">
      <xdr:nvCxnSpPr>
        <xdr:cNvPr id="380" name="直線コネクタ 379"/>
        <xdr:cNvCxnSpPr/>
      </xdr:nvCxnSpPr>
      <xdr:spPr>
        <a:xfrm flipV="1">
          <a:off x="1320800" y="12978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112776</xdr:rowOff>
    </xdr:from>
    <xdr:to>
      <xdr:col>7</xdr:col>
      <xdr:colOff>66675</xdr:colOff>
      <xdr:row>75</xdr:row>
      <xdr:rowOff>42926</xdr:rowOff>
    </xdr:to>
    <xdr:sp macro="" textlink="">
      <xdr:nvSpPr>
        <xdr:cNvPr id="390" name="円/楕円 389"/>
        <xdr:cNvSpPr/>
      </xdr:nvSpPr>
      <xdr:spPr>
        <a:xfrm>
          <a:off x="4775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21353</xdr:rowOff>
    </xdr:from>
    <xdr:ext cx="762000" cy="259045"/>
    <xdr:sp macro="" textlink="">
      <xdr:nvSpPr>
        <xdr:cNvPr id="391" name="公債費該当値テキスト"/>
        <xdr:cNvSpPr txBox="1"/>
      </xdr:nvSpPr>
      <xdr:spPr>
        <a:xfrm>
          <a:off x="4914900" y="1270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23622</xdr:rowOff>
    </xdr:from>
    <xdr:to>
      <xdr:col>5</xdr:col>
      <xdr:colOff>600075</xdr:colOff>
      <xdr:row>75</xdr:row>
      <xdr:rowOff>125222</xdr:rowOff>
    </xdr:to>
    <xdr:sp macro="" textlink="">
      <xdr:nvSpPr>
        <xdr:cNvPr id="392" name="円/楕円 391"/>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135399</xdr:rowOff>
    </xdr:from>
    <xdr:ext cx="736600" cy="259045"/>
    <xdr:sp macro="" textlink="">
      <xdr:nvSpPr>
        <xdr:cNvPr id="393" name="テキスト ボックス 392"/>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55626</xdr:rowOff>
    </xdr:from>
    <xdr:to>
      <xdr:col>4</xdr:col>
      <xdr:colOff>396875</xdr:colOff>
      <xdr:row>75</xdr:row>
      <xdr:rowOff>157226</xdr:rowOff>
    </xdr:to>
    <xdr:sp macro="" textlink="">
      <xdr:nvSpPr>
        <xdr:cNvPr id="394" name="円/楕円 393"/>
        <xdr:cNvSpPr/>
      </xdr:nvSpPr>
      <xdr:spPr>
        <a:xfrm>
          <a:off x="3048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167403</xdr:rowOff>
    </xdr:from>
    <xdr:ext cx="762000" cy="259045"/>
    <xdr:sp macro="" textlink="">
      <xdr:nvSpPr>
        <xdr:cNvPr id="395" name="テキスト ボックス 394"/>
        <xdr:cNvSpPr txBox="1"/>
      </xdr:nvSpPr>
      <xdr:spPr>
        <a:xfrm>
          <a:off x="2717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69342</xdr:rowOff>
    </xdr:from>
    <xdr:to>
      <xdr:col>3</xdr:col>
      <xdr:colOff>193675</xdr:colOff>
      <xdr:row>75</xdr:row>
      <xdr:rowOff>170942</xdr:rowOff>
    </xdr:to>
    <xdr:sp macro="" textlink="">
      <xdr:nvSpPr>
        <xdr:cNvPr id="396" name="円/楕円 395"/>
        <xdr:cNvSpPr/>
      </xdr:nvSpPr>
      <xdr:spPr>
        <a:xfrm>
          <a:off x="2159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9669</xdr:rowOff>
    </xdr:from>
    <xdr:ext cx="762000" cy="259045"/>
    <xdr:sp macro="" textlink="">
      <xdr:nvSpPr>
        <xdr:cNvPr id="397" name="テキスト ボックス 396"/>
        <xdr:cNvSpPr txBox="1"/>
      </xdr:nvSpPr>
      <xdr:spPr>
        <a:xfrm>
          <a:off x="1828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101346</xdr:rowOff>
    </xdr:from>
    <xdr:to>
      <xdr:col>1</xdr:col>
      <xdr:colOff>676275</xdr:colOff>
      <xdr:row>76</xdr:row>
      <xdr:rowOff>31496</xdr:rowOff>
    </xdr:to>
    <xdr:sp macro="" textlink="">
      <xdr:nvSpPr>
        <xdr:cNvPr id="398" name="円/楕円 397"/>
        <xdr:cNvSpPr/>
      </xdr:nvSpPr>
      <xdr:spPr>
        <a:xfrm>
          <a:off x="1270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41673</xdr:rowOff>
    </xdr:from>
    <xdr:ext cx="762000" cy="259045"/>
    <xdr:sp macro="" textlink="">
      <xdr:nvSpPr>
        <xdr:cNvPr id="399" name="テキスト ボックス 398"/>
        <xdr:cNvSpPr txBox="1"/>
      </xdr:nvSpPr>
      <xdr:spPr>
        <a:xfrm>
          <a:off x="939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公債費以外は</a:t>
          </a:r>
          <a:r>
            <a:rPr kumimoji="1" lang="en-US" altLang="ja-JP" sz="1100">
              <a:solidFill>
                <a:schemeClr val="dk1"/>
              </a:solidFill>
              <a:effectLst/>
              <a:latin typeface="+mn-lt"/>
              <a:ea typeface="+mn-ea"/>
              <a:cs typeface="+mn-cs"/>
            </a:rPr>
            <a:t>80.4</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類似団体平均を大きく上回っている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。前年度比較においては、主に</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が要因となっている。今後も人件費の適正化、扶助費の抑制など各費目の歳出削減に努めていく。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145287</xdr:rowOff>
    </xdr:from>
    <xdr:to>
      <xdr:col>24</xdr:col>
      <xdr:colOff>31750</xdr:colOff>
      <xdr:row>79</xdr:row>
      <xdr:rowOff>152146</xdr:rowOff>
    </xdr:to>
    <xdr:cxnSp macro="">
      <xdr:nvCxnSpPr>
        <xdr:cNvPr id="430" name="直線コネクタ 429"/>
        <xdr:cNvCxnSpPr/>
      </xdr:nvCxnSpPr>
      <xdr:spPr>
        <a:xfrm flipV="1">
          <a:off x="15671800" y="13518387"/>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56135</xdr:rowOff>
    </xdr:from>
    <xdr:to>
      <xdr:col>22</xdr:col>
      <xdr:colOff>565150</xdr:colOff>
      <xdr:row>79</xdr:row>
      <xdr:rowOff>152146</xdr:rowOff>
    </xdr:to>
    <xdr:cxnSp macro="">
      <xdr:nvCxnSpPr>
        <xdr:cNvPr id="433" name="直線コネクタ 432"/>
        <xdr:cNvCxnSpPr/>
      </xdr:nvCxnSpPr>
      <xdr:spPr>
        <a:xfrm>
          <a:off x="14782800" y="136006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56135</xdr:rowOff>
    </xdr:from>
    <xdr:to>
      <xdr:col>21</xdr:col>
      <xdr:colOff>361950</xdr:colOff>
      <xdr:row>79</xdr:row>
      <xdr:rowOff>88137</xdr:rowOff>
    </xdr:to>
    <xdr:cxnSp macro="">
      <xdr:nvCxnSpPr>
        <xdr:cNvPr id="436" name="直線コネクタ 435"/>
        <xdr:cNvCxnSpPr/>
      </xdr:nvCxnSpPr>
      <xdr:spPr>
        <a:xfrm flipV="1">
          <a:off x="13893800" y="136006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88137</xdr:rowOff>
    </xdr:from>
    <xdr:to>
      <xdr:col>20</xdr:col>
      <xdr:colOff>158750</xdr:colOff>
      <xdr:row>80</xdr:row>
      <xdr:rowOff>40132</xdr:rowOff>
    </xdr:to>
    <xdr:cxnSp macro="">
      <xdr:nvCxnSpPr>
        <xdr:cNvPr id="439" name="直線コネクタ 438"/>
        <xdr:cNvCxnSpPr/>
      </xdr:nvCxnSpPr>
      <xdr:spPr>
        <a:xfrm flipV="1">
          <a:off x="13004800" y="136326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94487</xdr:rowOff>
    </xdr:from>
    <xdr:to>
      <xdr:col>24</xdr:col>
      <xdr:colOff>82550</xdr:colOff>
      <xdr:row>79</xdr:row>
      <xdr:rowOff>24637</xdr:rowOff>
    </xdr:to>
    <xdr:sp macro="" textlink="">
      <xdr:nvSpPr>
        <xdr:cNvPr id="449" name="円/楕円 448"/>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66564</xdr:rowOff>
    </xdr:from>
    <xdr:ext cx="762000" cy="259045"/>
    <xdr:sp macro="" textlink="">
      <xdr:nvSpPr>
        <xdr:cNvPr id="450"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101346</xdr:rowOff>
    </xdr:from>
    <xdr:to>
      <xdr:col>22</xdr:col>
      <xdr:colOff>615950</xdr:colOff>
      <xdr:row>80</xdr:row>
      <xdr:rowOff>31496</xdr:rowOff>
    </xdr:to>
    <xdr:sp macro="" textlink="">
      <xdr:nvSpPr>
        <xdr:cNvPr id="451" name="円/楕円 450"/>
        <xdr:cNvSpPr/>
      </xdr:nvSpPr>
      <xdr:spPr>
        <a:xfrm>
          <a:off x="15621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16273</xdr:rowOff>
    </xdr:from>
    <xdr:ext cx="736600" cy="259045"/>
    <xdr:sp macro="" textlink="">
      <xdr:nvSpPr>
        <xdr:cNvPr id="452" name="テキスト ボックス 451"/>
        <xdr:cNvSpPr txBox="1"/>
      </xdr:nvSpPr>
      <xdr:spPr>
        <a:xfrm>
          <a:off x="15290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5335</xdr:rowOff>
    </xdr:from>
    <xdr:to>
      <xdr:col>21</xdr:col>
      <xdr:colOff>412750</xdr:colOff>
      <xdr:row>79</xdr:row>
      <xdr:rowOff>106935</xdr:rowOff>
    </xdr:to>
    <xdr:sp macro="" textlink="">
      <xdr:nvSpPr>
        <xdr:cNvPr id="453" name="円/楕円 452"/>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91712</xdr:rowOff>
    </xdr:from>
    <xdr:ext cx="762000" cy="259045"/>
    <xdr:sp macro="" textlink="">
      <xdr:nvSpPr>
        <xdr:cNvPr id="454" name="テキスト ボックス 453"/>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37337</xdr:rowOff>
    </xdr:from>
    <xdr:to>
      <xdr:col>20</xdr:col>
      <xdr:colOff>209550</xdr:colOff>
      <xdr:row>79</xdr:row>
      <xdr:rowOff>138937</xdr:rowOff>
    </xdr:to>
    <xdr:sp macro="" textlink="">
      <xdr:nvSpPr>
        <xdr:cNvPr id="455" name="円/楕円 454"/>
        <xdr:cNvSpPr/>
      </xdr:nvSpPr>
      <xdr:spPr>
        <a:xfrm>
          <a:off x="13843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123714</xdr:rowOff>
    </xdr:from>
    <xdr:ext cx="762000" cy="259045"/>
    <xdr:sp macro="" textlink="">
      <xdr:nvSpPr>
        <xdr:cNvPr id="456" name="テキスト ボックス 455"/>
        <xdr:cNvSpPr txBox="1"/>
      </xdr:nvSpPr>
      <xdr:spPr>
        <a:xfrm>
          <a:off x="13512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160782</xdr:rowOff>
    </xdr:from>
    <xdr:to>
      <xdr:col>19</xdr:col>
      <xdr:colOff>6350</xdr:colOff>
      <xdr:row>80</xdr:row>
      <xdr:rowOff>90932</xdr:rowOff>
    </xdr:to>
    <xdr:sp macro="" textlink="">
      <xdr:nvSpPr>
        <xdr:cNvPr id="457" name="円/楕円 456"/>
        <xdr:cNvSpPr/>
      </xdr:nvSpPr>
      <xdr:spPr>
        <a:xfrm>
          <a:off x="12954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75709</xdr:rowOff>
    </xdr:from>
    <xdr:ext cx="762000" cy="259045"/>
    <xdr:sp macro="" textlink="">
      <xdr:nvSpPr>
        <xdr:cNvPr id="458" name="テキスト ボックス 457"/>
        <xdr:cNvSpPr txBox="1"/>
      </xdr:nvSpPr>
      <xdr:spPr>
        <a:xfrm>
          <a:off x="12623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東京都福生市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78746</xdr:rowOff>
    </xdr:from>
    <xdr:to>
      <xdr:col>4</xdr:col>
      <xdr:colOff>1117600</xdr:colOff>
      <xdr:row>17</xdr:row>
      <xdr:rowOff>85414</xdr:rowOff>
    </xdr:to>
    <xdr:cxnSp macro="">
      <xdr:nvCxnSpPr>
        <xdr:cNvPr id="50" name="直線コネクタ 49"/>
        <xdr:cNvCxnSpPr/>
      </xdr:nvCxnSpPr>
      <xdr:spPr bwMode="auto">
        <a:xfrm flipV="1">
          <a:off x="5003800" y="3041021"/>
          <a:ext cx="647700" cy="6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85414</xdr:rowOff>
    </xdr:from>
    <xdr:to>
      <xdr:col>4</xdr:col>
      <xdr:colOff>469900</xdr:colOff>
      <xdr:row>17</xdr:row>
      <xdr:rowOff>93282</xdr:rowOff>
    </xdr:to>
    <xdr:cxnSp macro="">
      <xdr:nvCxnSpPr>
        <xdr:cNvPr id="53" name="直線コネクタ 52"/>
        <xdr:cNvCxnSpPr/>
      </xdr:nvCxnSpPr>
      <xdr:spPr bwMode="auto">
        <a:xfrm flipV="1">
          <a:off x="4305300" y="3047689"/>
          <a:ext cx="698500" cy="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93282</xdr:rowOff>
    </xdr:from>
    <xdr:to>
      <xdr:col>3</xdr:col>
      <xdr:colOff>904875</xdr:colOff>
      <xdr:row>17</xdr:row>
      <xdr:rowOff>95644</xdr:rowOff>
    </xdr:to>
    <xdr:cxnSp macro="">
      <xdr:nvCxnSpPr>
        <xdr:cNvPr id="56" name="直線コネクタ 55"/>
        <xdr:cNvCxnSpPr/>
      </xdr:nvCxnSpPr>
      <xdr:spPr bwMode="auto">
        <a:xfrm flipV="1">
          <a:off x="3606800" y="3055557"/>
          <a:ext cx="6985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29102</xdr:rowOff>
    </xdr:from>
    <xdr:to>
      <xdr:col>3</xdr:col>
      <xdr:colOff>206375</xdr:colOff>
      <xdr:row>17</xdr:row>
      <xdr:rowOff>95644</xdr:rowOff>
    </xdr:to>
    <xdr:cxnSp macro="">
      <xdr:nvCxnSpPr>
        <xdr:cNvPr id="59" name="直線コネクタ 58"/>
        <xdr:cNvCxnSpPr/>
      </xdr:nvCxnSpPr>
      <xdr:spPr bwMode="auto">
        <a:xfrm>
          <a:off x="2908300" y="2991377"/>
          <a:ext cx="698500" cy="66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27946</xdr:rowOff>
    </xdr:from>
    <xdr:to>
      <xdr:col>5</xdr:col>
      <xdr:colOff>34925</xdr:colOff>
      <xdr:row>17</xdr:row>
      <xdr:rowOff>129546</xdr:rowOff>
    </xdr:to>
    <xdr:sp macro="" textlink="">
      <xdr:nvSpPr>
        <xdr:cNvPr id="69" name="円/楕円 68"/>
        <xdr:cNvSpPr/>
      </xdr:nvSpPr>
      <xdr:spPr bwMode="auto">
        <a:xfrm>
          <a:off x="5600700" y="299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23</xdr:rowOff>
    </xdr:from>
    <xdr:ext cx="762000" cy="259045"/>
    <xdr:sp macro="" textlink="">
      <xdr:nvSpPr>
        <xdr:cNvPr id="70" name="人口1人当たり決算額の推移該当値テキスト130"/>
        <xdr:cNvSpPr txBox="1"/>
      </xdr:nvSpPr>
      <xdr:spPr>
        <a:xfrm>
          <a:off x="5740400" y="296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34614</xdr:rowOff>
    </xdr:from>
    <xdr:to>
      <xdr:col>4</xdr:col>
      <xdr:colOff>520700</xdr:colOff>
      <xdr:row>17</xdr:row>
      <xdr:rowOff>136214</xdr:rowOff>
    </xdr:to>
    <xdr:sp macro="" textlink="">
      <xdr:nvSpPr>
        <xdr:cNvPr id="71" name="円/楕円 70"/>
        <xdr:cNvSpPr/>
      </xdr:nvSpPr>
      <xdr:spPr bwMode="auto">
        <a:xfrm>
          <a:off x="4953000" y="2996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120991</xdr:rowOff>
    </xdr:from>
    <xdr:ext cx="736600" cy="259045"/>
    <xdr:sp macro="" textlink="">
      <xdr:nvSpPr>
        <xdr:cNvPr id="72" name="テキスト ボックス 71"/>
        <xdr:cNvSpPr txBox="1"/>
      </xdr:nvSpPr>
      <xdr:spPr>
        <a:xfrm>
          <a:off x="4622800" y="308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66,683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42482</xdr:rowOff>
    </xdr:from>
    <xdr:to>
      <xdr:col>3</xdr:col>
      <xdr:colOff>955675</xdr:colOff>
      <xdr:row>17</xdr:row>
      <xdr:rowOff>144082</xdr:rowOff>
    </xdr:to>
    <xdr:sp macro="" textlink="">
      <xdr:nvSpPr>
        <xdr:cNvPr id="73" name="円/楕円 72"/>
        <xdr:cNvSpPr/>
      </xdr:nvSpPr>
      <xdr:spPr bwMode="auto">
        <a:xfrm>
          <a:off x="4254500" y="300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128859</xdr:rowOff>
    </xdr:from>
    <xdr:ext cx="762000" cy="259045"/>
    <xdr:sp macro="" textlink="">
      <xdr:nvSpPr>
        <xdr:cNvPr id="74" name="テキスト ボックス 73"/>
        <xdr:cNvSpPr txBox="1"/>
      </xdr:nvSpPr>
      <xdr:spPr>
        <a:xfrm>
          <a:off x="3924300" y="30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66,270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44844</xdr:rowOff>
    </xdr:from>
    <xdr:to>
      <xdr:col>3</xdr:col>
      <xdr:colOff>257175</xdr:colOff>
      <xdr:row>17</xdr:row>
      <xdr:rowOff>146444</xdr:rowOff>
    </xdr:to>
    <xdr:sp macro="" textlink="">
      <xdr:nvSpPr>
        <xdr:cNvPr id="75" name="円/楕円 74"/>
        <xdr:cNvSpPr/>
      </xdr:nvSpPr>
      <xdr:spPr bwMode="auto">
        <a:xfrm>
          <a:off x="3556000" y="300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131221</xdr:rowOff>
    </xdr:from>
    <xdr:ext cx="762000" cy="259045"/>
    <xdr:sp macro="" textlink="">
      <xdr:nvSpPr>
        <xdr:cNvPr id="76" name="テキスト ボックス 75"/>
        <xdr:cNvSpPr txBox="1"/>
      </xdr:nvSpPr>
      <xdr:spPr>
        <a:xfrm>
          <a:off x="3225800" y="309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66,146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149752</xdr:rowOff>
    </xdr:from>
    <xdr:to>
      <xdr:col>2</xdr:col>
      <xdr:colOff>692150</xdr:colOff>
      <xdr:row>17</xdr:row>
      <xdr:rowOff>79902</xdr:rowOff>
    </xdr:to>
    <xdr:sp macro="" textlink="">
      <xdr:nvSpPr>
        <xdr:cNvPr id="77" name="円/楕円 76"/>
        <xdr:cNvSpPr/>
      </xdr:nvSpPr>
      <xdr:spPr bwMode="auto">
        <a:xfrm>
          <a:off x="2857500" y="294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64679</xdr:rowOff>
    </xdr:from>
    <xdr:ext cx="762000" cy="259045"/>
    <xdr:sp macro="" textlink="">
      <xdr:nvSpPr>
        <xdr:cNvPr id="78" name="テキスト ボックス 77"/>
        <xdr:cNvSpPr txBox="1"/>
      </xdr:nvSpPr>
      <xdr:spPr>
        <a:xfrm>
          <a:off x="2527300" y="302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50252</xdr:rowOff>
    </xdr:from>
    <xdr:ext cx="762000" cy="259045"/>
    <xdr:sp macro="" textlink="">
      <xdr:nvSpPr>
        <xdr:cNvPr id="111" name="人口1人当たり決算額の推移最小値テキスト445"/>
        <xdr:cNvSpPr txBox="1"/>
      </xdr:nvSpPr>
      <xdr:spPr>
        <a:xfrm>
          <a:off x="5740400" y="751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1613</xdr:rowOff>
    </xdr:from>
    <xdr:to>
      <xdr:col>4</xdr:col>
      <xdr:colOff>1117600</xdr:colOff>
      <xdr:row>38</xdr:row>
      <xdr:rowOff>40075</xdr:rowOff>
    </xdr:to>
    <xdr:cxnSp macro="">
      <xdr:nvCxnSpPr>
        <xdr:cNvPr id="115" name="直線コネクタ 114"/>
        <xdr:cNvCxnSpPr/>
      </xdr:nvCxnSpPr>
      <xdr:spPr bwMode="auto">
        <a:xfrm>
          <a:off x="5003800" y="7469213"/>
          <a:ext cx="647700" cy="38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258845</xdr:rowOff>
    </xdr:from>
    <xdr:to>
      <xdr:col>4</xdr:col>
      <xdr:colOff>469900</xdr:colOff>
      <xdr:row>38</xdr:row>
      <xdr:rowOff>1613</xdr:rowOff>
    </xdr:to>
    <xdr:cxnSp macro="">
      <xdr:nvCxnSpPr>
        <xdr:cNvPr id="118" name="直線コネクタ 117"/>
        <xdr:cNvCxnSpPr/>
      </xdr:nvCxnSpPr>
      <xdr:spPr bwMode="auto">
        <a:xfrm>
          <a:off x="4305300" y="7383545"/>
          <a:ext cx="698500" cy="8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212239</xdr:rowOff>
    </xdr:from>
    <xdr:to>
      <xdr:col>3</xdr:col>
      <xdr:colOff>904875</xdr:colOff>
      <xdr:row>37</xdr:row>
      <xdr:rowOff>258845</xdr:rowOff>
    </xdr:to>
    <xdr:cxnSp macro="">
      <xdr:nvCxnSpPr>
        <xdr:cNvPr id="121" name="直線コネクタ 120"/>
        <xdr:cNvCxnSpPr/>
      </xdr:nvCxnSpPr>
      <xdr:spPr bwMode="auto">
        <a:xfrm>
          <a:off x="3606800" y="7336939"/>
          <a:ext cx="698500" cy="46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165548</xdr:rowOff>
    </xdr:from>
    <xdr:to>
      <xdr:col>3</xdr:col>
      <xdr:colOff>206375</xdr:colOff>
      <xdr:row>37</xdr:row>
      <xdr:rowOff>212239</xdr:rowOff>
    </xdr:to>
    <xdr:cxnSp macro="">
      <xdr:nvCxnSpPr>
        <xdr:cNvPr id="124" name="直線コネクタ 123"/>
        <xdr:cNvCxnSpPr/>
      </xdr:nvCxnSpPr>
      <xdr:spPr bwMode="auto">
        <a:xfrm>
          <a:off x="2908300" y="7290248"/>
          <a:ext cx="698500" cy="4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332175</xdr:rowOff>
    </xdr:from>
    <xdr:to>
      <xdr:col>5</xdr:col>
      <xdr:colOff>34925</xdr:colOff>
      <xdr:row>38</xdr:row>
      <xdr:rowOff>90875</xdr:rowOff>
    </xdr:to>
    <xdr:sp macro="" textlink="">
      <xdr:nvSpPr>
        <xdr:cNvPr id="134" name="円/楕円 133"/>
        <xdr:cNvSpPr/>
      </xdr:nvSpPr>
      <xdr:spPr bwMode="auto">
        <a:xfrm>
          <a:off x="5600700" y="745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240752</xdr:rowOff>
    </xdr:from>
    <xdr:ext cx="762000" cy="259045"/>
    <xdr:sp macro="" textlink="">
      <xdr:nvSpPr>
        <xdr:cNvPr id="135" name="人口1人当たり決算額の推移該当値テキスト445"/>
        <xdr:cNvSpPr txBox="1"/>
      </xdr:nvSpPr>
      <xdr:spPr>
        <a:xfrm>
          <a:off x="5740400" y="736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-4,958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293713</xdr:rowOff>
    </xdr:from>
    <xdr:to>
      <xdr:col>4</xdr:col>
      <xdr:colOff>520700</xdr:colOff>
      <xdr:row>38</xdr:row>
      <xdr:rowOff>52413</xdr:rowOff>
    </xdr:to>
    <xdr:sp macro="" textlink="">
      <xdr:nvSpPr>
        <xdr:cNvPr id="136" name="円/楕円 135"/>
        <xdr:cNvSpPr/>
      </xdr:nvSpPr>
      <xdr:spPr bwMode="auto">
        <a:xfrm>
          <a:off x="4953000" y="7418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37190</xdr:rowOff>
    </xdr:from>
    <xdr:ext cx="736600" cy="259045"/>
    <xdr:sp macro="" textlink="">
      <xdr:nvSpPr>
        <xdr:cNvPr id="137" name="テキスト ボックス 136"/>
        <xdr:cNvSpPr txBox="1"/>
      </xdr:nvSpPr>
      <xdr:spPr>
        <a:xfrm>
          <a:off x="4622800" y="7504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208045</xdr:rowOff>
    </xdr:from>
    <xdr:to>
      <xdr:col>3</xdr:col>
      <xdr:colOff>955675</xdr:colOff>
      <xdr:row>37</xdr:row>
      <xdr:rowOff>309645</xdr:rowOff>
    </xdr:to>
    <xdr:sp macro="" textlink="">
      <xdr:nvSpPr>
        <xdr:cNvPr id="138" name="円/楕円 137"/>
        <xdr:cNvSpPr/>
      </xdr:nvSpPr>
      <xdr:spPr bwMode="auto">
        <a:xfrm>
          <a:off x="4254500" y="733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294422</xdr:rowOff>
    </xdr:from>
    <xdr:ext cx="762000" cy="259045"/>
    <xdr:sp macro="" textlink="">
      <xdr:nvSpPr>
        <xdr:cNvPr id="139" name="テキスト ボックス 138"/>
        <xdr:cNvSpPr txBox="1"/>
      </xdr:nvSpPr>
      <xdr:spPr>
        <a:xfrm>
          <a:off x="3924300" y="741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161439</xdr:rowOff>
    </xdr:from>
    <xdr:to>
      <xdr:col>3</xdr:col>
      <xdr:colOff>257175</xdr:colOff>
      <xdr:row>37</xdr:row>
      <xdr:rowOff>263039</xdr:rowOff>
    </xdr:to>
    <xdr:sp macro="" textlink="">
      <xdr:nvSpPr>
        <xdr:cNvPr id="140" name="円/楕円 139"/>
        <xdr:cNvSpPr/>
      </xdr:nvSpPr>
      <xdr:spPr bwMode="auto">
        <a:xfrm>
          <a:off x="3556000" y="7286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247816</xdr:rowOff>
    </xdr:from>
    <xdr:ext cx="762000" cy="259045"/>
    <xdr:sp macro="" textlink="">
      <xdr:nvSpPr>
        <xdr:cNvPr id="141" name="テキスト ボックス 140"/>
        <xdr:cNvSpPr txBox="1"/>
      </xdr:nvSpPr>
      <xdr:spPr>
        <a:xfrm>
          <a:off x="3225800" y="737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114748</xdr:rowOff>
    </xdr:from>
    <xdr:to>
      <xdr:col>2</xdr:col>
      <xdr:colOff>692150</xdr:colOff>
      <xdr:row>37</xdr:row>
      <xdr:rowOff>216348</xdr:rowOff>
    </xdr:to>
    <xdr:sp macro="" textlink="">
      <xdr:nvSpPr>
        <xdr:cNvPr id="142" name="円/楕円 141"/>
        <xdr:cNvSpPr/>
      </xdr:nvSpPr>
      <xdr:spPr bwMode="auto">
        <a:xfrm>
          <a:off x="2857500" y="723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201125</xdr:rowOff>
    </xdr:from>
    <xdr:ext cx="762000" cy="259045"/>
    <xdr:sp macro="" textlink="">
      <xdr:nvSpPr>
        <xdr:cNvPr id="143" name="テキスト ボックス 142"/>
        <xdr:cNvSpPr txBox="1"/>
      </xdr:nvSpPr>
      <xdr:spPr>
        <a:xfrm>
          <a:off x="2527300" y="732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58,613
55,588
10.16
25,143,030
23,579,040
1,536,450
11,588,806
7,612,183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136820</xdr:rowOff>
    </xdr:from>
    <xdr:to>
      <xdr:col>6</xdr:col>
      <xdr:colOff>511175</xdr:colOff>
      <xdr:row>35</xdr:row>
      <xdr:rowOff>148958</xdr:rowOff>
    </xdr:to>
    <xdr:cxnSp macro="">
      <xdr:nvCxnSpPr>
        <xdr:cNvPr id="59" name="直線コネクタ 58"/>
        <xdr:cNvCxnSpPr/>
      </xdr:nvCxnSpPr>
      <xdr:spPr>
        <a:xfrm>
          <a:off x="3797300" y="6137570"/>
          <a:ext cx="8382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129024</xdr:rowOff>
    </xdr:from>
    <xdr:to>
      <xdr:col>5</xdr:col>
      <xdr:colOff>358775</xdr:colOff>
      <xdr:row>35</xdr:row>
      <xdr:rowOff>136820</xdr:rowOff>
    </xdr:to>
    <xdr:cxnSp macro="">
      <xdr:nvCxnSpPr>
        <xdr:cNvPr id="62" name="直線コネクタ 61"/>
        <xdr:cNvCxnSpPr/>
      </xdr:nvCxnSpPr>
      <xdr:spPr>
        <a:xfrm>
          <a:off x="2908300" y="6129774"/>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129024</xdr:rowOff>
    </xdr:from>
    <xdr:to>
      <xdr:col>4</xdr:col>
      <xdr:colOff>155575</xdr:colOff>
      <xdr:row>35</xdr:row>
      <xdr:rowOff>146101</xdr:rowOff>
    </xdr:to>
    <xdr:cxnSp macro="">
      <xdr:nvCxnSpPr>
        <xdr:cNvPr id="65" name="直線コネクタ 64"/>
        <xdr:cNvCxnSpPr/>
      </xdr:nvCxnSpPr>
      <xdr:spPr>
        <a:xfrm flipV="1">
          <a:off x="2019300" y="6129774"/>
          <a:ext cx="889000" cy="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39322</xdr:rowOff>
    </xdr:from>
    <xdr:to>
      <xdr:col>2</xdr:col>
      <xdr:colOff>638175</xdr:colOff>
      <xdr:row>35</xdr:row>
      <xdr:rowOff>146101</xdr:rowOff>
    </xdr:to>
    <xdr:cxnSp macro="">
      <xdr:nvCxnSpPr>
        <xdr:cNvPr id="68" name="直線コネクタ 67"/>
        <xdr:cNvCxnSpPr/>
      </xdr:nvCxnSpPr>
      <xdr:spPr>
        <a:xfrm>
          <a:off x="1130300" y="6040072"/>
          <a:ext cx="889000" cy="10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98158</xdr:rowOff>
    </xdr:from>
    <xdr:to>
      <xdr:col>6</xdr:col>
      <xdr:colOff>561975</xdr:colOff>
      <xdr:row>36</xdr:row>
      <xdr:rowOff>28308</xdr:rowOff>
    </xdr:to>
    <xdr:sp macro="" textlink="">
      <xdr:nvSpPr>
        <xdr:cNvPr id="78" name="円/楕円 77"/>
        <xdr:cNvSpPr/>
      </xdr:nvSpPr>
      <xdr:spPr>
        <a:xfrm>
          <a:off x="4584700" y="60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121035</xdr:rowOff>
    </xdr:from>
    <xdr:ext cx="534377" cy="259045"/>
    <xdr:sp macro="" textlink="">
      <xdr:nvSpPr>
        <xdr:cNvPr id="79" name="人件費該当値テキスト"/>
        <xdr:cNvSpPr txBox="1"/>
      </xdr:nvSpPr>
      <xdr:spPr>
        <a:xfrm>
          <a:off x="4686300" y="595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62,095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86020</xdr:rowOff>
    </xdr:from>
    <xdr:to>
      <xdr:col>5</xdr:col>
      <xdr:colOff>409575</xdr:colOff>
      <xdr:row>36</xdr:row>
      <xdr:rowOff>16170</xdr:rowOff>
    </xdr:to>
    <xdr:sp macro="" textlink="">
      <xdr:nvSpPr>
        <xdr:cNvPr id="80" name="円/楕円 79"/>
        <xdr:cNvSpPr/>
      </xdr:nvSpPr>
      <xdr:spPr>
        <a:xfrm>
          <a:off x="3746500" y="60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7297</xdr:rowOff>
    </xdr:from>
    <xdr:ext cx="534377" cy="259045"/>
    <xdr:sp macro="" textlink="">
      <xdr:nvSpPr>
        <xdr:cNvPr id="81" name="テキスト ボックス 80"/>
        <xdr:cNvSpPr txBox="1"/>
      </xdr:nvSpPr>
      <xdr:spPr>
        <a:xfrm>
          <a:off x="3530111" y="617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78224</xdr:rowOff>
    </xdr:from>
    <xdr:to>
      <xdr:col>4</xdr:col>
      <xdr:colOff>206375</xdr:colOff>
      <xdr:row>36</xdr:row>
      <xdr:rowOff>8374</xdr:rowOff>
    </xdr:to>
    <xdr:sp macro="" textlink="">
      <xdr:nvSpPr>
        <xdr:cNvPr id="82" name="円/楕円 81"/>
        <xdr:cNvSpPr/>
      </xdr:nvSpPr>
      <xdr:spPr>
        <a:xfrm>
          <a:off x="2857500" y="60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170951</xdr:rowOff>
    </xdr:from>
    <xdr:ext cx="534377" cy="259045"/>
    <xdr:sp macro="" textlink="">
      <xdr:nvSpPr>
        <xdr:cNvPr id="83" name="テキスト ボックス 82"/>
        <xdr:cNvSpPr txBox="1"/>
      </xdr:nvSpPr>
      <xdr:spPr>
        <a:xfrm>
          <a:off x="2641111" y="61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95301</xdr:rowOff>
    </xdr:from>
    <xdr:to>
      <xdr:col>3</xdr:col>
      <xdr:colOff>3175</xdr:colOff>
      <xdr:row>36</xdr:row>
      <xdr:rowOff>25451</xdr:rowOff>
    </xdr:to>
    <xdr:sp macro="" textlink="">
      <xdr:nvSpPr>
        <xdr:cNvPr id="84" name="円/楕円 83"/>
        <xdr:cNvSpPr/>
      </xdr:nvSpPr>
      <xdr:spPr>
        <a:xfrm>
          <a:off x="19685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16578</xdr:rowOff>
    </xdr:from>
    <xdr:ext cx="534377" cy="259045"/>
    <xdr:sp macro="" textlink="">
      <xdr:nvSpPr>
        <xdr:cNvPr id="85" name="テキスト ボックス 84"/>
        <xdr:cNvSpPr txBox="1"/>
      </xdr:nvSpPr>
      <xdr:spPr>
        <a:xfrm>
          <a:off x="1752111" y="61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62,220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159972</xdr:rowOff>
    </xdr:from>
    <xdr:to>
      <xdr:col>1</xdr:col>
      <xdr:colOff>485775</xdr:colOff>
      <xdr:row>35</xdr:row>
      <xdr:rowOff>90122</xdr:rowOff>
    </xdr:to>
    <xdr:sp macro="" textlink="">
      <xdr:nvSpPr>
        <xdr:cNvPr id="86" name="円/楕円 85"/>
        <xdr:cNvSpPr/>
      </xdr:nvSpPr>
      <xdr:spPr>
        <a:xfrm>
          <a:off x="1079500" y="59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81249</xdr:rowOff>
    </xdr:from>
    <xdr:ext cx="534377" cy="259045"/>
    <xdr:sp macro="" textlink="">
      <xdr:nvSpPr>
        <xdr:cNvPr id="87" name="テキスト ボックス 86"/>
        <xdr:cNvSpPr txBox="1"/>
      </xdr:nvSpPr>
      <xdr:spPr>
        <a:xfrm>
          <a:off x="863111" y="608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8288</xdr:rowOff>
    </xdr:from>
    <xdr:to>
      <xdr:col>6</xdr:col>
      <xdr:colOff>511175</xdr:colOff>
      <xdr:row>54</xdr:row>
      <xdr:rowOff>97246</xdr:rowOff>
    </xdr:to>
    <xdr:cxnSp macro="">
      <xdr:nvCxnSpPr>
        <xdr:cNvPr id="119" name="直線コネクタ 118"/>
        <xdr:cNvCxnSpPr/>
      </xdr:nvCxnSpPr>
      <xdr:spPr>
        <a:xfrm flipV="1">
          <a:off x="3797300" y="9266588"/>
          <a:ext cx="838200" cy="8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97246</xdr:rowOff>
    </xdr:from>
    <xdr:to>
      <xdr:col>5</xdr:col>
      <xdr:colOff>358775</xdr:colOff>
      <xdr:row>55</xdr:row>
      <xdr:rowOff>1887</xdr:rowOff>
    </xdr:to>
    <xdr:cxnSp macro="">
      <xdr:nvCxnSpPr>
        <xdr:cNvPr id="122" name="直線コネクタ 121"/>
        <xdr:cNvCxnSpPr/>
      </xdr:nvCxnSpPr>
      <xdr:spPr>
        <a:xfrm flipV="1">
          <a:off x="2908300" y="9355546"/>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1887</xdr:rowOff>
    </xdr:from>
    <xdr:to>
      <xdr:col>4</xdr:col>
      <xdr:colOff>155575</xdr:colOff>
      <xdr:row>55</xdr:row>
      <xdr:rowOff>2180</xdr:rowOff>
    </xdr:to>
    <xdr:cxnSp macro="">
      <xdr:nvCxnSpPr>
        <xdr:cNvPr id="125" name="直線コネクタ 124"/>
        <xdr:cNvCxnSpPr/>
      </xdr:nvCxnSpPr>
      <xdr:spPr>
        <a:xfrm flipV="1">
          <a:off x="2019300" y="943163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56718</xdr:rowOff>
    </xdr:from>
    <xdr:to>
      <xdr:col>2</xdr:col>
      <xdr:colOff>638175</xdr:colOff>
      <xdr:row>55</xdr:row>
      <xdr:rowOff>2180</xdr:rowOff>
    </xdr:to>
    <xdr:cxnSp macro="">
      <xdr:nvCxnSpPr>
        <xdr:cNvPr id="128" name="直線コネクタ 127"/>
        <xdr:cNvCxnSpPr/>
      </xdr:nvCxnSpPr>
      <xdr:spPr>
        <a:xfrm>
          <a:off x="1130300" y="9315018"/>
          <a:ext cx="889000" cy="1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58248</xdr:rowOff>
    </xdr:from>
    <xdr:ext cx="534377" cy="259045"/>
    <xdr:sp macro="" textlink="">
      <xdr:nvSpPr>
        <xdr:cNvPr id="132" name="テキスト ボックス 131"/>
        <xdr:cNvSpPr txBox="1"/>
      </xdr:nvSpPr>
      <xdr:spPr>
        <a:xfrm>
          <a:off x="863111" y="948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128938</xdr:rowOff>
    </xdr:from>
    <xdr:to>
      <xdr:col>6</xdr:col>
      <xdr:colOff>561975</xdr:colOff>
      <xdr:row>54</xdr:row>
      <xdr:rowOff>59088</xdr:rowOff>
    </xdr:to>
    <xdr:sp macro="" textlink="">
      <xdr:nvSpPr>
        <xdr:cNvPr id="138" name="円/楕円 137"/>
        <xdr:cNvSpPr/>
      </xdr:nvSpPr>
      <xdr:spPr>
        <a:xfrm>
          <a:off x="4584700" y="921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151815</xdr:rowOff>
    </xdr:from>
    <xdr:ext cx="534377" cy="259045"/>
    <xdr:sp macro="" textlink="">
      <xdr:nvSpPr>
        <xdr:cNvPr id="139" name="物件費該当値テキスト"/>
        <xdr:cNvSpPr txBox="1"/>
      </xdr:nvSpPr>
      <xdr:spPr>
        <a:xfrm>
          <a:off x="4686300" y="906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59,024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46446</xdr:rowOff>
    </xdr:from>
    <xdr:to>
      <xdr:col>5</xdr:col>
      <xdr:colOff>409575</xdr:colOff>
      <xdr:row>54</xdr:row>
      <xdr:rowOff>148046</xdr:rowOff>
    </xdr:to>
    <xdr:sp macro="" textlink="">
      <xdr:nvSpPr>
        <xdr:cNvPr id="140" name="円/楕円 139"/>
        <xdr:cNvSpPr/>
      </xdr:nvSpPr>
      <xdr:spPr>
        <a:xfrm>
          <a:off x="3746500" y="93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139173</xdr:rowOff>
    </xdr:from>
    <xdr:ext cx="534377" cy="259045"/>
    <xdr:sp macro="" textlink="">
      <xdr:nvSpPr>
        <xdr:cNvPr id="141" name="テキスト ボックス 140"/>
        <xdr:cNvSpPr txBox="1"/>
      </xdr:nvSpPr>
      <xdr:spPr>
        <a:xfrm>
          <a:off x="3530111" y="939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122537</xdr:rowOff>
    </xdr:from>
    <xdr:to>
      <xdr:col>4</xdr:col>
      <xdr:colOff>206375</xdr:colOff>
      <xdr:row>55</xdr:row>
      <xdr:rowOff>52687</xdr:rowOff>
    </xdr:to>
    <xdr:sp macro="" textlink="">
      <xdr:nvSpPr>
        <xdr:cNvPr id="142" name="円/楕円 141"/>
        <xdr:cNvSpPr/>
      </xdr:nvSpPr>
      <xdr:spPr>
        <a:xfrm>
          <a:off x="2857500" y="93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43814</xdr:rowOff>
    </xdr:from>
    <xdr:ext cx="534377" cy="259045"/>
    <xdr:sp macro="" textlink="">
      <xdr:nvSpPr>
        <xdr:cNvPr id="143" name="テキスト ボックス 142"/>
        <xdr:cNvSpPr txBox="1"/>
      </xdr:nvSpPr>
      <xdr:spPr>
        <a:xfrm>
          <a:off x="2641111" y="94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122830</xdr:rowOff>
    </xdr:from>
    <xdr:to>
      <xdr:col>3</xdr:col>
      <xdr:colOff>3175</xdr:colOff>
      <xdr:row>55</xdr:row>
      <xdr:rowOff>52980</xdr:rowOff>
    </xdr:to>
    <xdr:sp macro="" textlink="">
      <xdr:nvSpPr>
        <xdr:cNvPr id="144" name="円/楕円 143"/>
        <xdr:cNvSpPr/>
      </xdr:nvSpPr>
      <xdr:spPr>
        <a:xfrm>
          <a:off x="1968500" y="93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44107</xdr:rowOff>
    </xdr:from>
    <xdr:ext cx="534377" cy="259045"/>
    <xdr:sp macro="" textlink="">
      <xdr:nvSpPr>
        <xdr:cNvPr id="145" name="テキスト ボックス 144"/>
        <xdr:cNvSpPr txBox="1"/>
      </xdr:nvSpPr>
      <xdr:spPr>
        <a:xfrm>
          <a:off x="1752111" y="947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53,961</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5918</xdr:rowOff>
    </xdr:from>
    <xdr:to>
      <xdr:col>1</xdr:col>
      <xdr:colOff>485775</xdr:colOff>
      <xdr:row>54</xdr:row>
      <xdr:rowOff>107518</xdr:rowOff>
    </xdr:to>
    <xdr:sp macro="" textlink="">
      <xdr:nvSpPr>
        <xdr:cNvPr id="146" name="円/楕円 145"/>
        <xdr:cNvSpPr/>
      </xdr:nvSpPr>
      <xdr:spPr>
        <a:xfrm>
          <a:off x="1079500" y="926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124045</xdr:rowOff>
    </xdr:from>
    <xdr:ext cx="534377" cy="259045"/>
    <xdr:sp macro="" textlink="">
      <xdr:nvSpPr>
        <xdr:cNvPr id="147" name="テキスト ボックス 146"/>
        <xdr:cNvSpPr txBox="1"/>
      </xdr:nvSpPr>
      <xdr:spPr>
        <a:xfrm>
          <a:off x="863111" y="903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81102</xdr:rowOff>
    </xdr:from>
    <xdr:to>
      <xdr:col>6</xdr:col>
      <xdr:colOff>511175</xdr:colOff>
      <xdr:row>78</xdr:row>
      <xdr:rowOff>109296</xdr:rowOff>
    </xdr:to>
    <xdr:cxnSp macro="">
      <xdr:nvCxnSpPr>
        <xdr:cNvPr id="176" name="直線コネクタ 175"/>
        <xdr:cNvCxnSpPr/>
      </xdr:nvCxnSpPr>
      <xdr:spPr>
        <a:xfrm flipV="1">
          <a:off x="3797300" y="13454202"/>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109296</xdr:rowOff>
    </xdr:from>
    <xdr:to>
      <xdr:col>5</xdr:col>
      <xdr:colOff>358775</xdr:colOff>
      <xdr:row>78</xdr:row>
      <xdr:rowOff>127355</xdr:rowOff>
    </xdr:to>
    <xdr:cxnSp macro="">
      <xdr:nvCxnSpPr>
        <xdr:cNvPr id="179" name="直線コネクタ 178"/>
        <xdr:cNvCxnSpPr/>
      </xdr:nvCxnSpPr>
      <xdr:spPr>
        <a:xfrm flipV="1">
          <a:off x="2908300" y="13482396"/>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123622</xdr:rowOff>
    </xdr:from>
    <xdr:to>
      <xdr:col>4</xdr:col>
      <xdr:colOff>155575</xdr:colOff>
      <xdr:row>78</xdr:row>
      <xdr:rowOff>127355</xdr:rowOff>
    </xdr:to>
    <xdr:cxnSp macro="">
      <xdr:nvCxnSpPr>
        <xdr:cNvPr id="182" name="直線コネクタ 181"/>
        <xdr:cNvCxnSpPr/>
      </xdr:nvCxnSpPr>
      <xdr:spPr>
        <a:xfrm>
          <a:off x="2019300" y="13496722"/>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123622</xdr:rowOff>
    </xdr:from>
    <xdr:to>
      <xdr:col>2</xdr:col>
      <xdr:colOff>638175</xdr:colOff>
      <xdr:row>78</xdr:row>
      <xdr:rowOff>130175</xdr:rowOff>
    </xdr:to>
    <xdr:cxnSp macro="">
      <xdr:nvCxnSpPr>
        <xdr:cNvPr id="185" name="直線コネクタ 184"/>
        <xdr:cNvCxnSpPr/>
      </xdr:nvCxnSpPr>
      <xdr:spPr>
        <a:xfrm flipV="1">
          <a:off x="1130300" y="13496722"/>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30302</xdr:rowOff>
    </xdr:from>
    <xdr:to>
      <xdr:col>6</xdr:col>
      <xdr:colOff>561975</xdr:colOff>
      <xdr:row>78</xdr:row>
      <xdr:rowOff>131902</xdr:rowOff>
    </xdr:to>
    <xdr:sp macro="" textlink="">
      <xdr:nvSpPr>
        <xdr:cNvPr id="195" name="円/楕円 194"/>
        <xdr:cNvSpPr/>
      </xdr:nvSpPr>
      <xdr:spPr>
        <a:xfrm>
          <a:off x="4584700" y="134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116679</xdr:rowOff>
    </xdr:from>
    <xdr:ext cx="469744" cy="259045"/>
    <xdr:sp macro="" textlink="">
      <xdr:nvSpPr>
        <xdr:cNvPr id="196" name="維持補修費該当値テキスト"/>
        <xdr:cNvSpPr txBox="1"/>
      </xdr:nvSpPr>
      <xdr:spPr>
        <a:xfrm>
          <a:off x="4686300" y="133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58496</xdr:rowOff>
    </xdr:from>
    <xdr:to>
      <xdr:col>5</xdr:col>
      <xdr:colOff>409575</xdr:colOff>
      <xdr:row>78</xdr:row>
      <xdr:rowOff>160096</xdr:rowOff>
    </xdr:to>
    <xdr:sp macro="" textlink="">
      <xdr:nvSpPr>
        <xdr:cNvPr id="197" name="円/楕円 196"/>
        <xdr:cNvSpPr/>
      </xdr:nvSpPr>
      <xdr:spPr>
        <a:xfrm>
          <a:off x="3746500" y="134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151223</xdr:rowOff>
    </xdr:from>
    <xdr:ext cx="469744" cy="259045"/>
    <xdr:sp macro="" textlink="">
      <xdr:nvSpPr>
        <xdr:cNvPr id="198" name="テキスト ボックス 197"/>
        <xdr:cNvSpPr txBox="1"/>
      </xdr:nvSpPr>
      <xdr:spPr>
        <a:xfrm>
          <a:off x="3562427" y="1352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76555</xdr:rowOff>
    </xdr:from>
    <xdr:to>
      <xdr:col>4</xdr:col>
      <xdr:colOff>206375</xdr:colOff>
      <xdr:row>79</xdr:row>
      <xdr:rowOff>6705</xdr:rowOff>
    </xdr:to>
    <xdr:sp macro="" textlink="">
      <xdr:nvSpPr>
        <xdr:cNvPr id="199" name="円/楕円 198"/>
        <xdr:cNvSpPr/>
      </xdr:nvSpPr>
      <xdr:spPr>
        <a:xfrm>
          <a:off x="2857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169282</xdr:rowOff>
    </xdr:from>
    <xdr:ext cx="469744" cy="259045"/>
    <xdr:sp macro="" textlink="">
      <xdr:nvSpPr>
        <xdr:cNvPr id="200" name="テキスト ボックス 199"/>
        <xdr:cNvSpPr txBox="1"/>
      </xdr:nvSpPr>
      <xdr:spPr>
        <a:xfrm>
          <a:off x="2673427" y="135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72822</xdr:rowOff>
    </xdr:from>
    <xdr:to>
      <xdr:col>3</xdr:col>
      <xdr:colOff>3175</xdr:colOff>
      <xdr:row>79</xdr:row>
      <xdr:rowOff>2972</xdr:rowOff>
    </xdr:to>
    <xdr:sp macro="" textlink="">
      <xdr:nvSpPr>
        <xdr:cNvPr id="201" name="円/楕円 200"/>
        <xdr:cNvSpPr/>
      </xdr:nvSpPr>
      <xdr:spPr>
        <a:xfrm>
          <a:off x="1968500" y="134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165549</xdr:rowOff>
    </xdr:from>
    <xdr:ext cx="469744" cy="259045"/>
    <xdr:sp macro="" textlink="">
      <xdr:nvSpPr>
        <xdr:cNvPr id="202" name="テキスト ボックス 201"/>
        <xdr:cNvSpPr txBox="1"/>
      </xdr:nvSpPr>
      <xdr:spPr>
        <a:xfrm>
          <a:off x="1784427" y="1353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79375</xdr:rowOff>
    </xdr:from>
    <xdr:to>
      <xdr:col>1</xdr:col>
      <xdr:colOff>485775</xdr:colOff>
      <xdr:row>79</xdr:row>
      <xdr:rowOff>9525</xdr:rowOff>
    </xdr:to>
    <xdr:sp macro="" textlink="">
      <xdr:nvSpPr>
        <xdr:cNvPr id="203" name="円/楕円 202"/>
        <xdr:cNvSpPr/>
      </xdr:nvSpPr>
      <xdr:spPr>
        <a:xfrm>
          <a:off x="1079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652</xdr:rowOff>
    </xdr:from>
    <xdr:ext cx="469744" cy="259045"/>
    <xdr:sp macro="" textlink="">
      <xdr:nvSpPr>
        <xdr:cNvPr id="204" name="テキスト ボックス 203"/>
        <xdr:cNvSpPr txBox="1"/>
      </xdr:nvSpPr>
      <xdr:spPr>
        <a:xfrm>
          <a:off x="895427" y="1354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32868</xdr:rowOff>
    </xdr:from>
    <xdr:to>
      <xdr:col>6</xdr:col>
      <xdr:colOff>511175</xdr:colOff>
      <xdr:row>92</xdr:row>
      <xdr:rowOff>104153</xdr:rowOff>
    </xdr:to>
    <xdr:cxnSp macro="">
      <xdr:nvCxnSpPr>
        <xdr:cNvPr id="234" name="直線コネクタ 233"/>
        <xdr:cNvCxnSpPr/>
      </xdr:nvCxnSpPr>
      <xdr:spPr>
        <a:xfrm flipV="1">
          <a:off x="3797300" y="15806268"/>
          <a:ext cx="838200" cy="7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104153</xdr:rowOff>
    </xdr:from>
    <xdr:to>
      <xdr:col>5</xdr:col>
      <xdr:colOff>358775</xdr:colOff>
      <xdr:row>92</xdr:row>
      <xdr:rowOff>151118</xdr:rowOff>
    </xdr:to>
    <xdr:cxnSp macro="">
      <xdr:nvCxnSpPr>
        <xdr:cNvPr id="237" name="直線コネクタ 236"/>
        <xdr:cNvCxnSpPr/>
      </xdr:nvCxnSpPr>
      <xdr:spPr>
        <a:xfrm flipV="1">
          <a:off x="2908300" y="15877553"/>
          <a:ext cx="889000" cy="4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151118</xdr:rowOff>
    </xdr:from>
    <xdr:to>
      <xdr:col>4</xdr:col>
      <xdr:colOff>155575</xdr:colOff>
      <xdr:row>93</xdr:row>
      <xdr:rowOff>55335</xdr:rowOff>
    </xdr:to>
    <xdr:cxnSp macro="">
      <xdr:nvCxnSpPr>
        <xdr:cNvPr id="240" name="直線コネクタ 239"/>
        <xdr:cNvCxnSpPr/>
      </xdr:nvCxnSpPr>
      <xdr:spPr>
        <a:xfrm flipV="1">
          <a:off x="2019300" y="15924518"/>
          <a:ext cx="8890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28803</xdr:rowOff>
    </xdr:from>
    <xdr:to>
      <xdr:col>2</xdr:col>
      <xdr:colOff>638175</xdr:colOff>
      <xdr:row>93</xdr:row>
      <xdr:rowOff>55335</xdr:rowOff>
    </xdr:to>
    <xdr:cxnSp macro="">
      <xdr:nvCxnSpPr>
        <xdr:cNvPr id="243" name="直線コネクタ 242"/>
        <xdr:cNvCxnSpPr/>
      </xdr:nvCxnSpPr>
      <xdr:spPr>
        <a:xfrm>
          <a:off x="1130300" y="15973653"/>
          <a:ext cx="889000" cy="2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153518</xdr:rowOff>
    </xdr:from>
    <xdr:to>
      <xdr:col>6</xdr:col>
      <xdr:colOff>561975</xdr:colOff>
      <xdr:row>92</xdr:row>
      <xdr:rowOff>83668</xdr:rowOff>
    </xdr:to>
    <xdr:sp macro="" textlink="">
      <xdr:nvSpPr>
        <xdr:cNvPr id="253" name="円/楕円 252"/>
        <xdr:cNvSpPr/>
      </xdr:nvSpPr>
      <xdr:spPr>
        <a:xfrm>
          <a:off x="4584700" y="157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4945</xdr:rowOff>
    </xdr:from>
    <xdr:ext cx="599010" cy="259045"/>
    <xdr:sp macro="" textlink="">
      <xdr:nvSpPr>
        <xdr:cNvPr id="254" name="扶助費該当値テキスト"/>
        <xdr:cNvSpPr txBox="1"/>
      </xdr:nvSpPr>
      <xdr:spPr>
        <a:xfrm>
          <a:off x="4686300" y="1560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125,412</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53353</xdr:rowOff>
    </xdr:from>
    <xdr:to>
      <xdr:col>5</xdr:col>
      <xdr:colOff>409575</xdr:colOff>
      <xdr:row>92</xdr:row>
      <xdr:rowOff>154953</xdr:rowOff>
    </xdr:to>
    <xdr:sp macro="" textlink="">
      <xdr:nvSpPr>
        <xdr:cNvPr id="255" name="円/楕円 254"/>
        <xdr:cNvSpPr/>
      </xdr:nvSpPr>
      <xdr:spPr>
        <a:xfrm>
          <a:off x="3746500" y="1582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30</xdr:rowOff>
    </xdr:from>
    <xdr:ext cx="599010" cy="259045"/>
    <xdr:sp macro="" textlink="">
      <xdr:nvSpPr>
        <xdr:cNvPr id="256" name="テキスト ボックス 255"/>
        <xdr:cNvSpPr txBox="1"/>
      </xdr:nvSpPr>
      <xdr:spPr>
        <a:xfrm>
          <a:off x="3497794" y="1560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119,799</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100318</xdr:rowOff>
    </xdr:from>
    <xdr:to>
      <xdr:col>4</xdr:col>
      <xdr:colOff>206375</xdr:colOff>
      <xdr:row>93</xdr:row>
      <xdr:rowOff>30468</xdr:rowOff>
    </xdr:to>
    <xdr:sp macro="" textlink="">
      <xdr:nvSpPr>
        <xdr:cNvPr id="257" name="円/楕円 256"/>
        <xdr:cNvSpPr/>
      </xdr:nvSpPr>
      <xdr:spPr>
        <a:xfrm>
          <a:off x="2857500" y="1587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46995</xdr:rowOff>
    </xdr:from>
    <xdr:ext cx="599010" cy="259045"/>
    <xdr:sp macro="" textlink="">
      <xdr:nvSpPr>
        <xdr:cNvPr id="258" name="テキスト ボックス 257"/>
        <xdr:cNvSpPr txBox="1"/>
      </xdr:nvSpPr>
      <xdr:spPr>
        <a:xfrm>
          <a:off x="2608794" y="1564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116,101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4535</xdr:rowOff>
    </xdr:from>
    <xdr:to>
      <xdr:col>3</xdr:col>
      <xdr:colOff>3175</xdr:colOff>
      <xdr:row>93</xdr:row>
      <xdr:rowOff>106135</xdr:rowOff>
    </xdr:to>
    <xdr:sp macro="" textlink="">
      <xdr:nvSpPr>
        <xdr:cNvPr id="259" name="円/楕円 258"/>
        <xdr:cNvSpPr/>
      </xdr:nvSpPr>
      <xdr:spPr>
        <a:xfrm>
          <a:off x="1968500" y="159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122662</xdr:rowOff>
    </xdr:from>
    <xdr:ext cx="599010" cy="259045"/>
    <xdr:sp macro="" textlink="">
      <xdr:nvSpPr>
        <xdr:cNvPr id="260" name="テキスト ボックス 259"/>
        <xdr:cNvSpPr txBox="1"/>
      </xdr:nvSpPr>
      <xdr:spPr>
        <a:xfrm>
          <a:off x="1719794" y="157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110,143</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149453</xdr:rowOff>
    </xdr:from>
    <xdr:to>
      <xdr:col>1</xdr:col>
      <xdr:colOff>485775</xdr:colOff>
      <xdr:row>93</xdr:row>
      <xdr:rowOff>79603</xdr:rowOff>
    </xdr:to>
    <xdr:sp macro="" textlink="">
      <xdr:nvSpPr>
        <xdr:cNvPr id="261" name="円/楕円 260"/>
        <xdr:cNvSpPr/>
      </xdr:nvSpPr>
      <xdr:spPr>
        <a:xfrm>
          <a:off x="1079500" y="159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96130</xdr:rowOff>
    </xdr:from>
    <xdr:ext cx="599010" cy="259045"/>
    <xdr:sp macro="" textlink="">
      <xdr:nvSpPr>
        <xdr:cNvPr id="262" name="テキスト ボックス 261"/>
        <xdr:cNvSpPr txBox="1"/>
      </xdr:nvSpPr>
      <xdr:spPr>
        <a:xfrm>
          <a:off x="830794" y="1569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140284</xdr:rowOff>
    </xdr:from>
    <xdr:to>
      <xdr:col>15</xdr:col>
      <xdr:colOff>180975</xdr:colOff>
      <xdr:row>35</xdr:row>
      <xdr:rowOff>143231</xdr:rowOff>
    </xdr:to>
    <xdr:cxnSp macro="">
      <xdr:nvCxnSpPr>
        <xdr:cNvPr id="291" name="直線コネクタ 290"/>
        <xdr:cNvCxnSpPr/>
      </xdr:nvCxnSpPr>
      <xdr:spPr>
        <a:xfrm flipV="1">
          <a:off x="9639300" y="6141034"/>
          <a:ext cx="8382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132880</xdr:rowOff>
    </xdr:from>
    <xdr:to>
      <xdr:col>14</xdr:col>
      <xdr:colOff>28575</xdr:colOff>
      <xdr:row>35</xdr:row>
      <xdr:rowOff>143231</xdr:rowOff>
    </xdr:to>
    <xdr:cxnSp macro="">
      <xdr:nvCxnSpPr>
        <xdr:cNvPr id="294" name="直線コネクタ 293"/>
        <xdr:cNvCxnSpPr/>
      </xdr:nvCxnSpPr>
      <xdr:spPr>
        <a:xfrm>
          <a:off x="8750300" y="6133630"/>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87059</xdr:rowOff>
    </xdr:from>
    <xdr:to>
      <xdr:col>12</xdr:col>
      <xdr:colOff>511175</xdr:colOff>
      <xdr:row>35</xdr:row>
      <xdr:rowOff>132880</xdr:rowOff>
    </xdr:to>
    <xdr:cxnSp macro="">
      <xdr:nvCxnSpPr>
        <xdr:cNvPr id="297" name="直線コネクタ 296"/>
        <xdr:cNvCxnSpPr/>
      </xdr:nvCxnSpPr>
      <xdr:spPr>
        <a:xfrm>
          <a:off x="7861300" y="6087809"/>
          <a:ext cx="889000" cy="4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30620</xdr:rowOff>
    </xdr:from>
    <xdr:to>
      <xdr:col>11</xdr:col>
      <xdr:colOff>307975</xdr:colOff>
      <xdr:row>35</xdr:row>
      <xdr:rowOff>87059</xdr:rowOff>
    </xdr:to>
    <xdr:cxnSp macro="">
      <xdr:nvCxnSpPr>
        <xdr:cNvPr id="300" name="直線コネクタ 299"/>
        <xdr:cNvCxnSpPr/>
      </xdr:nvCxnSpPr>
      <xdr:spPr>
        <a:xfrm>
          <a:off x="6972300" y="6031370"/>
          <a:ext cx="889000" cy="5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89484</xdr:rowOff>
    </xdr:from>
    <xdr:to>
      <xdr:col>15</xdr:col>
      <xdr:colOff>231775</xdr:colOff>
      <xdr:row>36</xdr:row>
      <xdr:rowOff>19634</xdr:rowOff>
    </xdr:to>
    <xdr:sp macro="" textlink="">
      <xdr:nvSpPr>
        <xdr:cNvPr id="310" name="円/楕円 309"/>
        <xdr:cNvSpPr/>
      </xdr:nvSpPr>
      <xdr:spPr>
        <a:xfrm>
          <a:off x="10426700" y="60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112361</xdr:rowOff>
    </xdr:from>
    <xdr:ext cx="534377" cy="259045"/>
    <xdr:sp macro="" textlink="">
      <xdr:nvSpPr>
        <xdr:cNvPr id="311" name="補助費等該当値テキスト"/>
        <xdr:cNvSpPr txBox="1"/>
      </xdr:nvSpPr>
      <xdr:spPr>
        <a:xfrm>
          <a:off x="10528300" y="59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46,454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92431</xdr:rowOff>
    </xdr:from>
    <xdr:to>
      <xdr:col>14</xdr:col>
      <xdr:colOff>79375</xdr:colOff>
      <xdr:row>36</xdr:row>
      <xdr:rowOff>22581</xdr:rowOff>
    </xdr:to>
    <xdr:sp macro="" textlink="">
      <xdr:nvSpPr>
        <xdr:cNvPr id="312" name="円/楕円 311"/>
        <xdr:cNvSpPr/>
      </xdr:nvSpPr>
      <xdr:spPr>
        <a:xfrm>
          <a:off x="9588500" y="60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39108</xdr:rowOff>
    </xdr:from>
    <xdr:ext cx="534377" cy="259045"/>
    <xdr:sp macro="" textlink="">
      <xdr:nvSpPr>
        <xdr:cNvPr id="313" name="テキスト ボックス 312"/>
        <xdr:cNvSpPr txBox="1"/>
      </xdr:nvSpPr>
      <xdr:spPr>
        <a:xfrm>
          <a:off x="9372111" y="58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82080</xdr:rowOff>
    </xdr:from>
    <xdr:to>
      <xdr:col>12</xdr:col>
      <xdr:colOff>561975</xdr:colOff>
      <xdr:row>36</xdr:row>
      <xdr:rowOff>12230</xdr:rowOff>
    </xdr:to>
    <xdr:sp macro="" textlink="">
      <xdr:nvSpPr>
        <xdr:cNvPr id="314" name="円/楕円 313"/>
        <xdr:cNvSpPr/>
      </xdr:nvSpPr>
      <xdr:spPr>
        <a:xfrm>
          <a:off x="8699500" y="608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28757</xdr:rowOff>
    </xdr:from>
    <xdr:ext cx="534377" cy="259045"/>
    <xdr:sp macro="" textlink="">
      <xdr:nvSpPr>
        <xdr:cNvPr id="315" name="テキスト ボックス 314"/>
        <xdr:cNvSpPr txBox="1"/>
      </xdr:nvSpPr>
      <xdr:spPr>
        <a:xfrm>
          <a:off x="8483111" y="58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36259</xdr:rowOff>
    </xdr:from>
    <xdr:to>
      <xdr:col>11</xdr:col>
      <xdr:colOff>358775</xdr:colOff>
      <xdr:row>35</xdr:row>
      <xdr:rowOff>137859</xdr:rowOff>
    </xdr:to>
    <xdr:sp macro="" textlink="">
      <xdr:nvSpPr>
        <xdr:cNvPr id="316" name="円/楕円 315"/>
        <xdr:cNvSpPr/>
      </xdr:nvSpPr>
      <xdr:spPr>
        <a:xfrm>
          <a:off x="7810500" y="603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154386</xdr:rowOff>
    </xdr:from>
    <xdr:ext cx="534377" cy="259045"/>
    <xdr:sp macro="" textlink="">
      <xdr:nvSpPr>
        <xdr:cNvPr id="317" name="テキスト ボックス 316"/>
        <xdr:cNvSpPr txBox="1"/>
      </xdr:nvSpPr>
      <xdr:spPr>
        <a:xfrm>
          <a:off x="7594111" y="581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151270</xdr:rowOff>
    </xdr:from>
    <xdr:to>
      <xdr:col>10</xdr:col>
      <xdr:colOff>155575</xdr:colOff>
      <xdr:row>35</xdr:row>
      <xdr:rowOff>81420</xdr:rowOff>
    </xdr:to>
    <xdr:sp macro="" textlink="">
      <xdr:nvSpPr>
        <xdr:cNvPr id="318" name="円/楕円 317"/>
        <xdr:cNvSpPr/>
      </xdr:nvSpPr>
      <xdr:spPr>
        <a:xfrm>
          <a:off x="6921500" y="59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97947</xdr:rowOff>
    </xdr:from>
    <xdr:ext cx="534377" cy="259045"/>
    <xdr:sp macro="" textlink="">
      <xdr:nvSpPr>
        <xdr:cNvPr id="319" name="テキスト ボックス 318"/>
        <xdr:cNvSpPr txBox="1"/>
      </xdr:nvSpPr>
      <xdr:spPr>
        <a:xfrm>
          <a:off x="6705111" y="57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104953</xdr:rowOff>
    </xdr:from>
    <xdr:to>
      <xdr:col>15</xdr:col>
      <xdr:colOff>180975</xdr:colOff>
      <xdr:row>58</xdr:row>
      <xdr:rowOff>138298</xdr:rowOff>
    </xdr:to>
    <xdr:cxnSp macro="">
      <xdr:nvCxnSpPr>
        <xdr:cNvPr id="348" name="直線コネクタ 347"/>
        <xdr:cNvCxnSpPr/>
      </xdr:nvCxnSpPr>
      <xdr:spPr>
        <a:xfrm flipV="1">
          <a:off x="9639300" y="10049053"/>
          <a:ext cx="838200" cy="3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138298</xdr:rowOff>
    </xdr:from>
    <xdr:to>
      <xdr:col>14</xdr:col>
      <xdr:colOff>28575</xdr:colOff>
      <xdr:row>58</xdr:row>
      <xdr:rowOff>144443</xdr:rowOff>
    </xdr:to>
    <xdr:cxnSp macro="">
      <xdr:nvCxnSpPr>
        <xdr:cNvPr id="351" name="直線コネクタ 350"/>
        <xdr:cNvCxnSpPr/>
      </xdr:nvCxnSpPr>
      <xdr:spPr>
        <a:xfrm flipV="1">
          <a:off x="8750300" y="10082398"/>
          <a:ext cx="889000" cy="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103939</xdr:rowOff>
    </xdr:from>
    <xdr:to>
      <xdr:col>12</xdr:col>
      <xdr:colOff>511175</xdr:colOff>
      <xdr:row>58</xdr:row>
      <xdr:rowOff>144443</xdr:rowOff>
    </xdr:to>
    <xdr:cxnSp macro="">
      <xdr:nvCxnSpPr>
        <xdr:cNvPr id="354" name="直線コネクタ 353"/>
        <xdr:cNvCxnSpPr/>
      </xdr:nvCxnSpPr>
      <xdr:spPr>
        <a:xfrm>
          <a:off x="7861300" y="10048039"/>
          <a:ext cx="889000" cy="4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103939</xdr:rowOff>
    </xdr:from>
    <xdr:to>
      <xdr:col>11</xdr:col>
      <xdr:colOff>307975</xdr:colOff>
      <xdr:row>58</xdr:row>
      <xdr:rowOff>155889</xdr:rowOff>
    </xdr:to>
    <xdr:cxnSp macro="">
      <xdr:nvCxnSpPr>
        <xdr:cNvPr id="357" name="直線コネクタ 356"/>
        <xdr:cNvCxnSpPr/>
      </xdr:nvCxnSpPr>
      <xdr:spPr>
        <a:xfrm flipV="1">
          <a:off x="6972300" y="10048039"/>
          <a:ext cx="889000" cy="5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54153</xdr:rowOff>
    </xdr:from>
    <xdr:to>
      <xdr:col>15</xdr:col>
      <xdr:colOff>231775</xdr:colOff>
      <xdr:row>58</xdr:row>
      <xdr:rowOff>155753</xdr:rowOff>
    </xdr:to>
    <xdr:sp macro="" textlink="">
      <xdr:nvSpPr>
        <xdr:cNvPr id="367" name="円/楕円 366"/>
        <xdr:cNvSpPr/>
      </xdr:nvSpPr>
      <xdr:spPr>
        <a:xfrm>
          <a:off x="10426700" y="99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140530</xdr:rowOff>
    </xdr:from>
    <xdr:ext cx="534377" cy="259045"/>
    <xdr:sp macro="" textlink="">
      <xdr:nvSpPr>
        <xdr:cNvPr id="368" name="普通建設事業費該当値テキスト"/>
        <xdr:cNvSpPr txBox="1"/>
      </xdr:nvSpPr>
      <xdr:spPr>
        <a:xfrm>
          <a:off x="10528300" y="99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87498</xdr:rowOff>
    </xdr:from>
    <xdr:to>
      <xdr:col>14</xdr:col>
      <xdr:colOff>79375</xdr:colOff>
      <xdr:row>59</xdr:row>
      <xdr:rowOff>17648</xdr:rowOff>
    </xdr:to>
    <xdr:sp macro="" textlink="">
      <xdr:nvSpPr>
        <xdr:cNvPr id="369" name="円/楕円 368"/>
        <xdr:cNvSpPr/>
      </xdr:nvSpPr>
      <xdr:spPr>
        <a:xfrm>
          <a:off x="9588500" y="1003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8775</xdr:rowOff>
    </xdr:from>
    <xdr:ext cx="534377" cy="259045"/>
    <xdr:sp macro="" textlink="">
      <xdr:nvSpPr>
        <xdr:cNvPr id="370" name="テキスト ボックス 369"/>
        <xdr:cNvSpPr txBox="1"/>
      </xdr:nvSpPr>
      <xdr:spPr>
        <a:xfrm>
          <a:off x="9372111" y="1012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93643</xdr:rowOff>
    </xdr:from>
    <xdr:to>
      <xdr:col>12</xdr:col>
      <xdr:colOff>561975</xdr:colOff>
      <xdr:row>59</xdr:row>
      <xdr:rowOff>23793</xdr:rowOff>
    </xdr:to>
    <xdr:sp macro="" textlink="">
      <xdr:nvSpPr>
        <xdr:cNvPr id="371" name="円/楕円 370"/>
        <xdr:cNvSpPr/>
      </xdr:nvSpPr>
      <xdr:spPr>
        <a:xfrm>
          <a:off x="8699500" y="100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14920</xdr:rowOff>
    </xdr:from>
    <xdr:ext cx="534377" cy="259045"/>
    <xdr:sp macro="" textlink="">
      <xdr:nvSpPr>
        <xdr:cNvPr id="372" name="テキスト ボックス 371"/>
        <xdr:cNvSpPr txBox="1"/>
      </xdr:nvSpPr>
      <xdr:spPr>
        <a:xfrm>
          <a:off x="8483111" y="101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53139</xdr:rowOff>
    </xdr:from>
    <xdr:to>
      <xdr:col>11</xdr:col>
      <xdr:colOff>358775</xdr:colOff>
      <xdr:row>58</xdr:row>
      <xdr:rowOff>154739</xdr:rowOff>
    </xdr:to>
    <xdr:sp macro="" textlink="">
      <xdr:nvSpPr>
        <xdr:cNvPr id="373" name="円/楕円 372"/>
        <xdr:cNvSpPr/>
      </xdr:nvSpPr>
      <xdr:spPr>
        <a:xfrm>
          <a:off x="7810500" y="99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145866</xdr:rowOff>
    </xdr:from>
    <xdr:ext cx="534377" cy="259045"/>
    <xdr:sp macro="" textlink="">
      <xdr:nvSpPr>
        <xdr:cNvPr id="374" name="テキスト ボックス 373"/>
        <xdr:cNvSpPr txBox="1"/>
      </xdr:nvSpPr>
      <xdr:spPr>
        <a:xfrm>
          <a:off x="7594111" y="1008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105089</xdr:rowOff>
    </xdr:from>
    <xdr:to>
      <xdr:col>10</xdr:col>
      <xdr:colOff>155575</xdr:colOff>
      <xdr:row>59</xdr:row>
      <xdr:rowOff>35239</xdr:rowOff>
    </xdr:to>
    <xdr:sp macro="" textlink="">
      <xdr:nvSpPr>
        <xdr:cNvPr id="375" name="円/楕円 374"/>
        <xdr:cNvSpPr/>
      </xdr:nvSpPr>
      <xdr:spPr>
        <a:xfrm>
          <a:off x="6921500" y="100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26366</xdr:rowOff>
    </xdr:from>
    <xdr:ext cx="534377" cy="259045"/>
    <xdr:sp macro="" textlink="">
      <xdr:nvSpPr>
        <xdr:cNvPr id="376" name="テキスト ボックス 375"/>
        <xdr:cNvSpPr txBox="1"/>
      </xdr:nvSpPr>
      <xdr:spPr>
        <a:xfrm>
          <a:off x="6705111" y="1014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136447</xdr:rowOff>
    </xdr:from>
    <xdr:to>
      <xdr:col>15</xdr:col>
      <xdr:colOff>180975</xdr:colOff>
      <xdr:row>77</xdr:row>
      <xdr:rowOff>163806</xdr:rowOff>
    </xdr:to>
    <xdr:cxnSp macro="">
      <xdr:nvCxnSpPr>
        <xdr:cNvPr id="401" name="直線コネクタ 400"/>
        <xdr:cNvCxnSpPr/>
      </xdr:nvCxnSpPr>
      <xdr:spPr>
        <a:xfrm flipV="1">
          <a:off x="9639300" y="13338097"/>
          <a:ext cx="838200" cy="2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85647</xdr:rowOff>
    </xdr:from>
    <xdr:to>
      <xdr:col>15</xdr:col>
      <xdr:colOff>231775</xdr:colOff>
      <xdr:row>78</xdr:row>
      <xdr:rowOff>15797</xdr:rowOff>
    </xdr:to>
    <xdr:sp macro="" textlink="">
      <xdr:nvSpPr>
        <xdr:cNvPr id="411" name="円/楕円 410"/>
        <xdr:cNvSpPr/>
      </xdr:nvSpPr>
      <xdr:spPr>
        <a:xfrm>
          <a:off x="10426700" y="1328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12108</xdr:rowOff>
    </xdr:from>
    <xdr:ext cx="534377" cy="259045"/>
    <xdr:sp macro="" textlink="">
      <xdr:nvSpPr>
        <xdr:cNvPr id="412" name="普通建設事業費 （ うち新規整備　）該当値テキスト"/>
        <xdr:cNvSpPr txBox="1"/>
      </xdr:nvSpPr>
      <xdr:spPr>
        <a:xfrm>
          <a:off x="10528300" y="132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113006</xdr:rowOff>
    </xdr:from>
    <xdr:to>
      <xdr:col>14</xdr:col>
      <xdr:colOff>79375</xdr:colOff>
      <xdr:row>78</xdr:row>
      <xdr:rowOff>43156</xdr:rowOff>
    </xdr:to>
    <xdr:sp macro="" textlink="">
      <xdr:nvSpPr>
        <xdr:cNvPr id="413" name="円/楕円 412"/>
        <xdr:cNvSpPr/>
      </xdr:nvSpPr>
      <xdr:spPr>
        <a:xfrm>
          <a:off x="9588500" y="133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34283</xdr:rowOff>
    </xdr:from>
    <xdr:ext cx="469744" cy="259045"/>
    <xdr:sp macro="" textlink="">
      <xdr:nvSpPr>
        <xdr:cNvPr id="414" name="テキスト ボックス 413"/>
        <xdr:cNvSpPr txBox="1"/>
      </xdr:nvSpPr>
      <xdr:spPr>
        <a:xfrm>
          <a:off x="9404427" y="134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34348</xdr:rowOff>
    </xdr:from>
    <xdr:to>
      <xdr:col>15</xdr:col>
      <xdr:colOff>180975</xdr:colOff>
      <xdr:row>97</xdr:row>
      <xdr:rowOff>101067</xdr:rowOff>
    </xdr:to>
    <xdr:cxnSp macro="">
      <xdr:nvCxnSpPr>
        <xdr:cNvPr id="445" name="直線コネクタ 444"/>
        <xdr:cNvCxnSpPr/>
      </xdr:nvCxnSpPr>
      <xdr:spPr>
        <a:xfrm flipV="1">
          <a:off x="9639300" y="16493548"/>
          <a:ext cx="838200" cy="23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154998</xdr:rowOff>
    </xdr:from>
    <xdr:to>
      <xdr:col>15</xdr:col>
      <xdr:colOff>231775</xdr:colOff>
      <xdr:row>96</xdr:row>
      <xdr:rowOff>85148</xdr:rowOff>
    </xdr:to>
    <xdr:sp macro="" textlink="">
      <xdr:nvSpPr>
        <xdr:cNvPr id="455" name="円/楕円 454"/>
        <xdr:cNvSpPr/>
      </xdr:nvSpPr>
      <xdr:spPr>
        <a:xfrm>
          <a:off x="10426700" y="164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6425</xdr:rowOff>
    </xdr:from>
    <xdr:ext cx="534377" cy="259045"/>
    <xdr:sp macro="" textlink="">
      <xdr:nvSpPr>
        <xdr:cNvPr id="456" name="普通建設事業費 （ うち更新整備　）該当値テキスト"/>
        <xdr:cNvSpPr txBox="1"/>
      </xdr:nvSpPr>
      <xdr:spPr>
        <a:xfrm>
          <a:off x="10528300" y="1629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50267</xdr:rowOff>
    </xdr:from>
    <xdr:to>
      <xdr:col>14</xdr:col>
      <xdr:colOff>79375</xdr:colOff>
      <xdr:row>97</xdr:row>
      <xdr:rowOff>151867</xdr:rowOff>
    </xdr:to>
    <xdr:sp macro="" textlink="">
      <xdr:nvSpPr>
        <xdr:cNvPr id="457" name="円/楕円 456"/>
        <xdr:cNvSpPr/>
      </xdr:nvSpPr>
      <xdr:spPr>
        <a:xfrm>
          <a:off x="9588500" y="166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142994</xdr:rowOff>
    </xdr:from>
    <xdr:ext cx="534377" cy="259045"/>
    <xdr:sp macro="" textlink="">
      <xdr:nvSpPr>
        <xdr:cNvPr id="458" name="テキスト ボックス 457"/>
        <xdr:cNvSpPr txBox="1"/>
      </xdr:nvSpPr>
      <xdr:spPr>
        <a:xfrm>
          <a:off x="9372111" y="167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27432</xdr:rowOff>
    </xdr:from>
    <xdr:to>
      <xdr:col>22</xdr:col>
      <xdr:colOff>365125</xdr:colOff>
      <xdr:row>39</xdr:row>
      <xdr:rowOff>44450</xdr:rowOff>
    </xdr:to>
    <xdr:cxnSp macro="">
      <xdr:nvCxnSpPr>
        <xdr:cNvPr id="490" name="直線コネクタ 489"/>
        <xdr:cNvCxnSpPr/>
      </xdr:nvCxnSpPr>
      <xdr:spPr>
        <a:xfrm>
          <a:off x="14592300" y="6713982"/>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27432</xdr:rowOff>
    </xdr:from>
    <xdr:to>
      <xdr:col>21</xdr:col>
      <xdr:colOff>161925</xdr:colOff>
      <xdr:row>39</xdr:row>
      <xdr:rowOff>39624</xdr:rowOff>
    </xdr:to>
    <xdr:cxnSp macro="">
      <xdr:nvCxnSpPr>
        <xdr:cNvPr id="493" name="直線コネクタ 492"/>
        <xdr:cNvCxnSpPr/>
      </xdr:nvCxnSpPr>
      <xdr:spPr>
        <a:xfrm flipV="1">
          <a:off x="13703300" y="671398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170815</xdr:rowOff>
    </xdr:from>
    <xdr:to>
      <xdr:col>19</xdr:col>
      <xdr:colOff>644525</xdr:colOff>
      <xdr:row>39</xdr:row>
      <xdr:rowOff>39624</xdr:rowOff>
    </xdr:to>
    <xdr:cxnSp macro="">
      <xdr:nvCxnSpPr>
        <xdr:cNvPr id="496" name="直線コネクタ 495"/>
        <xdr:cNvCxnSpPr/>
      </xdr:nvCxnSpPr>
      <xdr:spPr>
        <a:xfrm>
          <a:off x="12814300" y="6685915"/>
          <a:ext cx="889000" cy="4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148082</xdr:rowOff>
    </xdr:from>
    <xdr:to>
      <xdr:col>21</xdr:col>
      <xdr:colOff>212725</xdr:colOff>
      <xdr:row>39</xdr:row>
      <xdr:rowOff>78232</xdr:rowOff>
    </xdr:to>
    <xdr:sp macro="" textlink="">
      <xdr:nvSpPr>
        <xdr:cNvPr id="510" name="円/楕円 509"/>
        <xdr:cNvSpPr/>
      </xdr:nvSpPr>
      <xdr:spPr>
        <a:xfrm>
          <a:off x="14541500" y="66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69359</xdr:rowOff>
    </xdr:from>
    <xdr:ext cx="378565" cy="259045"/>
    <xdr:sp macro="" textlink="">
      <xdr:nvSpPr>
        <xdr:cNvPr id="511" name="テキスト ボックス 510"/>
        <xdr:cNvSpPr txBox="1"/>
      </xdr:nvSpPr>
      <xdr:spPr>
        <a:xfrm>
          <a:off x="14403017" y="6755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160274</xdr:rowOff>
    </xdr:from>
    <xdr:to>
      <xdr:col>20</xdr:col>
      <xdr:colOff>9525</xdr:colOff>
      <xdr:row>39</xdr:row>
      <xdr:rowOff>90424</xdr:rowOff>
    </xdr:to>
    <xdr:sp macro="" textlink="">
      <xdr:nvSpPr>
        <xdr:cNvPr id="512" name="円/楕円 511"/>
        <xdr:cNvSpPr/>
      </xdr:nvSpPr>
      <xdr:spPr>
        <a:xfrm>
          <a:off x="13652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81551</xdr:rowOff>
    </xdr:from>
    <xdr:ext cx="313932" cy="259045"/>
    <xdr:sp macro="" textlink="">
      <xdr:nvSpPr>
        <xdr:cNvPr id="513" name="テキスト ボックス 512"/>
        <xdr:cNvSpPr txBox="1"/>
      </xdr:nvSpPr>
      <xdr:spPr>
        <a:xfrm>
          <a:off x="13546333" y="676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120015</xdr:rowOff>
    </xdr:from>
    <xdr:to>
      <xdr:col>18</xdr:col>
      <xdr:colOff>492125</xdr:colOff>
      <xdr:row>39</xdr:row>
      <xdr:rowOff>50165</xdr:rowOff>
    </xdr:to>
    <xdr:sp macro="" textlink="">
      <xdr:nvSpPr>
        <xdr:cNvPr id="514" name="円/楕円 513"/>
        <xdr:cNvSpPr/>
      </xdr:nvSpPr>
      <xdr:spPr>
        <a:xfrm>
          <a:off x="12763500" y="66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41292</xdr:rowOff>
    </xdr:from>
    <xdr:ext cx="378565" cy="259045"/>
    <xdr:sp macro="" textlink="">
      <xdr:nvSpPr>
        <xdr:cNvPr id="515" name="テキスト ボックス 514"/>
        <xdr:cNvSpPr txBox="1"/>
      </xdr:nvSpPr>
      <xdr:spPr>
        <a:xfrm>
          <a:off x="12625017" y="6727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159229</xdr:rowOff>
    </xdr:from>
    <xdr:to>
      <xdr:col>23</xdr:col>
      <xdr:colOff>517525</xdr:colOff>
      <xdr:row>78</xdr:row>
      <xdr:rowOff>44422</xdr:rowOff>
    </xdr:to>
    <xdr:cxnSp macro="">
      <xdr:nvCxnSpPr>
        <xdr:cNvPr id="595" name="直線コネクタ 594"/>
        <xdr:cNvCxnSpPr/>
      </xdr:nvCxnSpPr>
      <xdr:spPr>
        <a:xfrm>
          <a:off x="15481300" y="13360879"/>
          <a:ext cx="838200" cy="5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138933</xdr:rowOff>
    </xdr:from>
    <xdr:to>
      <xdr:col>22</xdr:col>
      <xdr:colOff>365125</xdr:colOff>
      <xdr:row>77</xdr:row>
      <xdr:rowOff>159229</xdr:rowOff>
    </xdr:to>
    <xdr:cxnSp macro="">
      <xdr:nvCxnSpPr>
        <xdr:cNvPr id="598" name="直線コネクタ 597"/>
        <xdr:cNvCxnSpPr/>
      </xdr:nvCxnSpPr>
      <xdr:spPr>
        <a:xfrm>
          <a:off x="14592300" y="13340583"/>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127470</xdr:rowOff>
    </xdr:from>
    <xdr:to>
      <xdr:col>21</xdr:col>
      <xdr:colOff>161925</xdr:colOff>
      <xdr:row>77</xdr:row>
      <xdr:rowOff>138933</xdr:rowOff>
    </xdr:to>
    <xdr:cxnSp macro="">
      <xdr:nvCxnSpPr>
        <xdr:cNvPr id="601" name="直線コネクタ 600"/>
        <xdr:cNvCxnSpPr/>
      </xdr:nvCxnSpPr>
      <xdr:spPr>
        <a:xfrm>
          <a:off x="13703300" y="13329120"/>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91318</xdr:rowOff>
    </xdr:from>
    <xdr:to>
      <xdr:col>19</xdr:col>
      <xdr:colOff>644525</xdr:colOff>
      <xdr:row>77</xdr:row>
      <xdr:rowOff>127470</xdr:rowOff>
    </xdr:to>
    <xdr:cxnSp macro="">
      <xdr:nvCxnSpPr>
        <xdr:cNvPr id="604" name="直線コネクタ 603"/>
        <xdr:cNvCxnSpPr/>
      </xdr:nvCxnSpPr>
      <xdr:spPr>
        <a:xfrm>
          <a:off x="12814300" y="13292968"/>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165072</xdr:rowOff>
    </xdr:from>
    <xdr:to>
      <xdr:col>23</xdr:col>
      <xdr:colOff>568325</xdr:colOff>
      <xdr:row>78</xdr:row>
      <xdr:rowOff>95222</xdr:rowOff>
    </xdr:to>
    <xdr:sp macro="" textlink="">
      <xdr:nvSpPr>
        <xdr:cNvPr id="614" name="円/楕円 613"/>
        <xdr:cNvSpPr/>
      </xdr:nvSpPr>
      <xdr:spPr>
        <a:xfrm>
          <a:off x="16268700" y="133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79999</xdr:rowOff>
    </xdr:from>
    <xdr:ext cx="534377" cy="259045"/>
    <xdr:sp macro="" textlink="">
      <xdr:nvSpPr>
        <xdr:cNvPr id="615" name="公債費該当値テキスト"/>
        <xdr:cNvSpPr txBox="1"/>
      </xdr:nvSpPr>
      <xdr:spPr>
        <a:xfrm>
          <a:off x="16370300" y="1328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108429</xdr:rowOff>
    </xdr:from>
    <xdr:to>
      <xdr:col>22</xdr:col>
      <xdr:colOff>415925</xdr:colOff>
      <xdr:row>78</xdr:row>
      <xdr:rowOff>38579</xdr:rowOff>
    </xdr:to>
    <xdr:sp macro="" textlink="">
      <xdr:nvSpPr>
        <xdr:cNvPr id="616" name="円/楕円 615"/>
        <xdr:cNvSpPr/>
      </xdr:nvSpPr>
      <xdr:spPr>
        <a:xfrm>
          <a:off x="15430500" y="1331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29706</xdr:rowOff>
    </xdr:from>
    <xdr:ext cx="534377" cy="259045"/>
    <xdr:sp macro="" textlink="">
      <xdr:nvSpPr>
        <xdr:cNvPr id="617" name="テキスト ボックス 616"/>
        <xdr:cNvSpPr txBox="1"/>
      </xdr:nvSpPr>
      <xdr:spPr>
        <a:xfrm>
          <a:off x="15214111" y="1340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88133</xdr:rowOff>
    </xdr:from>
    <xdr:to>
      <xdr:col>21</xdr:col>
      <xdr:colOff>212725</xdr:colOff>
      <xdr:row>78</xdr:row>
      <xdr:rowOff>18283</xdr:rowOff>
    </xdr:to>
    <xdr:sp macro="" textlink="">
      <xdr:nvSpPr>
        <xdr:cNvPr id="618" name="円/楕円 617"/>
        <xdr:cNvSpPr/>
      </xdr:nvSpPr>
      <xdr:spPr>
        <a:xfrm>
          <a:off x="14541500" y="132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9410</xdr:rowOff>
    </xdr:from>
    <xdr:ext cx="534377" cy="259045"/>
    <xdr:sp macro="" textlink="">
      <xdr:nvSpPr>
        <xdr:cNvPr id="619" name="テキスト ボックス 618"/>
        <xdr:cNvSpPr txBox="1"/>
      </xdr:nvSpPr>
      <xdr:spPr>
        <a:xfrm>
          <a:off x="14325111" y="133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76670</xdr:rowOff>
    </xdr:from>
    <xdr:to>
      <xdr:col>20</xdr:col>
      <xdr:colOff>9525</xdr:colOff>
      <xdr:row>78</xdr:row>
      <xdr:rowOff>6820</xdr:rowOff>
    </xdr:to>
    <xdr:sp macro="" textlink="">
      <xdr:nvSpPr>
        <xdr:cNvPr id="620" name="円/楕円 619"/>
        <xdr:cNvSpPr/>
      </xdr:nvSpPr>
      <xdr:spPr>
        <a:xfrm>
          <a:off x="13652500" y="132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169397</xdr:rowOff>
    </xdr:from>
    <xdr:ext cx="534377" cy="259045"/>
    <xdr:sp macro="" textlink="">
      <xdr:nvSpPr>
        <xdr:cNvPr id="621" name="テキスト ボックス 620"/>
        <xdr:cNvSpPr txBox="1"/>
      </xdr:nvSpPr>
      <xdr:spPr>
        <a:xfrm>
          <a:off x="13436111" y="13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40518</xdr:rowOff>
    </xdr:from>
    <xdr:to>
      <xdr:col>18</xdr:col>
      <xdr:colOff>492125</xdr:colOff>
      <xdr:row>77</xdr:row>
      <xdr:rowOff>142118</xdr:rowOff>
    </xdr:to>
    <xdr:sp macro="" textlink="">
      <xdr:nvSpPr>
        <xdr:cNvPr id="622" name="円/楕円 621"/>
        <xdr:cNvSpPr/>
      </xdr:nvSpPr>
      <xdr:spPr>
        <a:xfrm>
          <a:off x="12763500" y="1324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133245</xdr:rowOff>
    </xdr:from>
    <xdr:ext cx="534377" cy="259045"/>
    <xdr:sp macro="" textlink="">
      <xdr:nvSpPr>
        <xdr:cNvPr id="623" name="テキスト ボックス 622"/>
        <xdr:cNvSpPr txBox="1"/>
      </xdr:nvSpPr>
      <xdr:spPr>
        <a:xfrm>
          <a:off x="12547111" y="133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91557</xdr:rowOff>
    </xdr:from>
    <xdr:to>
      <xdr:col>23</xdr:col>
      <xdr:colOff>517525</xdr:colOff>
      <xdr:row>97</xdr:row>
      <xdr:rowOff>98450</xdr:rowOff>
    </xdr:to>
    <xdr:cxnSp macro="">
      <xdr:nvCxnSpPr>
        <xdr:cNvPr id="648" name="直線コネクタ 647"/>
        <xdr:cNvCxnSpPr/>
      </xdr:nvCxnSpPr>
      <xdr:spPr>
        <a:xfrm flipV="1">
          <a:off x="15481300" y="16722207"/>
          <a:ext cx="8382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48085</xdr:rowOff>
    </xdr:from>
    <xdr:ext cx="534377" cy="259045"/>
    <xdr:sp macro="" textlink="">
      <xdr:nvSpPr>
        <xdr:cNvPr id="649" name="積立金平均値テキスト"/>
        <xdr:cNvSpPr txBox="1"/>
      </xdr:nvSpPr>
      <xdr:spPr>
        <a:xfrm>
          <a:off x="16370300" y="16678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98450</xdr:rowOff>
    </xdr:from>
    <xdr:to>
      <xdr:col>22</xdr:col>
      <xdr:colOff>365125</xdr:colOff>
      <xdr:row>97</xdr:row>
      <xdr:rowOff>105341</xdr:rowOff>
    </xdr:to>
    <xdr:cxnSp macro="">
      <xdr:nvCxnSpPr>
        <xdr:cNvPr id="651" name="直線コネクタ 650"/>
        <xdr:cNvCxnSpPr/>
      </xdr:nvCxnSpPr>
      <xdr:spPr>
        <a:xfrm flipV="1">
          <a:off x="14592300" y="16729100"/>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105341</xdr:rowOff>
    </xdr:from>
    <xdr:to>
      <xdr:col>21</xdr:col>
      <xdr:colOff>161925</xdr:colOff>
      <xdr:row>97</xdr:row>
      <xdr:rowOff>133854</xdr:rowOff>
    </xdr:to>
    <xdr:cxnSp macro="">
      <xdr:nvCxnSpPr>
        <xdr:cNvPr id="654" name="直線コネクタ 653"/>
        <xdr:cNvCxnSpPr/>
      </xdr:nvCxnSpPr>
      <xdr:spPr>
        <a:xfrm flipV="1">
          <a:off x="13703300" y="16735991"/>
          <a:ext cx="889000" cy="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133854</xdr:rowOff>
    </xdr:from>
    <xdr:to>
      <xdr:col>19</xdr:col>
      <xdr:colOff>644525</xdr:colOff>
      <xdr:row>97</xdr:row>
      <xdr:rowOff>140460</xdr:rowOff>
    </xdr:to>
    <xdr:cxnSp macro="">
      <xdr:nvCxnSpPr>
        <xdr:cNvPr id="657" name="直線コネクタ 656"/>
        <xdr:cNvCxnSpPr/>
      </xdr:nvCxnSpPr>
      <xdr:spPr>
        <a:xfrm flipV="1">
          <a:off x="12814300" y="16764504"/>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40757</xdr:rowOff>
    </xdr:from>
    <xdr:to>
      <xdr:col>23</xdr:col>
      <xdr:colOff>568325</xdr:colOff>
      <xdr:row>97</xdr:row>
      <xdr:rowOff>142357</xdr:rowOff>
    </xdr:to>
    <xdr:sp macro="" textlink="">
      <xdr:nvSpPr>
        <xdr:cNvPr id="667" name="円/楕円 666"/>
        <xdr:cNvSpPr/>
      </xdr:nvSpPr>
      <xdr:spPr>
        <a:xfrm>
          <a:off x="16268700" y="1667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134</xdr:rowOff>
    </xdr:from>
    <xdr:ext cx="534377" cy="259045"/>
    <xdr:sp macro="" textlink="">
      <xdr:nvSpPr>
        <xdr:cNvPr id="668" name="積立金該当値テキスト"/>
        <xdr:cNvSpPr txBox="1"/>
      </xdr:nvSpPr>
      <xdr:spPr>
        <a:xfrm>
          <a:off x="16370300" y="1645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47650</xdr:rowOff>
    </xdr:from>
    <xdr:to>
      <xdr:col>22</xdr:col>
      <xdr:colOff>415925</xdr:colOff>
      <xdr:row>97</xdr:row>
      <xdr:rowOff>149250</xdr:rowOff>
    </xdr:to>
    <xdr:sp macro="" textlink="">
      <xdr:nvSpPr>
        <xdr:cNvPr id="669" name="円/楕円 668"/>
        <xdr:cNvSpPr/>
      </xdr:nvSpPr>
      <xdr:spPr>
        <a:xfrm>
          <a:off x="15430500" y="166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140377</xdr:rowOff>
    </xdr:from>
    <xdr:ext cx="534377" cy="259045"/>
    <xdr:sp macro="" textlink="">
      <xdr:nvSpPr>
        <xdr:cNvPr id="670" name="テキスト ボックス 669"/>
        <xdr:cNvSpPr txBox="1"/>
      </xdr:nvSpPr>
      <xdr:spPr>
        <a:xfrm>
          <a:off x="15214111" y="1677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54541</xdr:rowOff>
    </xdr:from>
    <xdr:to>
      <xdr:col>21</xdr:col>
      <xdr:colOff>212725</xdr:colOff>
      <xdr:row>97</xdr:row>
      <xdr:rowOff>156141</xdr:rowOff>
    </xdr:to>
    <xdr:sp macro="" textlink="">
      <xdr:nvSpPr>
        <xdr:cNvPr id="671" name="円/楕円 670"/>
        <xdr:cNvSpPr/>
      </xdr:nvSpPr>
      <xdr:spPr>
        <a:xfrm>
          <a:off x="14541500" y="166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147268</xdr:rowOff>
    </xdr:from>
    <xdr:ext cx="534377" cy="259045"/>
    <xdr:sp macro="" textlink="">
      <xdr:nvSpPr>
        <xdr:cNvPr id="672" name="テキスト ボックス 671"/>
        <xdr:cNvSpPr txBox="1"/>
      </xdr:nvSpPr>
      <xdr:spPr>
        <a:xfrm>
          <a:off x="14325111" y="1677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83054</xdr:rowOff>
    </xdr:from>
    <xdr:to>
      <xdr:col>20</xdr:col>
      <xdr:colOff>9525</xdr:colOff>
      <xdr:row>98</xdr:row>
      <xdr:rowOff>13204</xdr:rowOff>
    </xdr:to>
    <xdr:sp macro="" textlink="">
      <xdr:nvSpPr>
        <xdr:cNvPr id="673" name="円/楕円 672"/>
        <xdr:cNvSpPr/>
      </xdr:nvSpPr>
      <xdr:spPr>
        <a:xfrm>
          <a:off x="13652500" y="167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4331</xdr:rowOff>
    </xdr:from>
    <xdr:ext cx="534377" cy="259045"/>
    <xdr:sp macro="" textlink="">
      <xdr:nvSpPr>
        <xdr:cNvPr id="674" name="テキスト ボックス 673"/>
        <xdr:cNvSpPr txBox="1"/>
      </xdr:nvSpPr>
      <xdr:spPr>
        <a:xfrm>
          <a:off x="13436111" y="1680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89660</xdr:rowOff>
    </xdr:from>
    <xdr:to>
      <xdr:col>18</xdr:col>
      <xdr:colOff>492125</xdr:colOff>
      <xdr:row>98</xdr:row>
      <xdr:rowOff>19810</xdr:rowOff>
    </xdr:to>
    <xdr:sp macro="" textlink="">
      <xdr:nvSpPr>
        <xdr:cNvPr id="675" name="円/楕円 674"/>
        <xdr:cNvSpPr/>
      </xdr:nvSpPr>
      <xdr:spPr>
        <a:xfrm>
          <a:off x="12763500" y="1672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10937</xdr:rowOff>
    </xdr:from>
    <xdr:ext cx="469744" cy="259045"/>
    <xdr:sp macro="" textlink="">
      <xdr:nvSpPr>
        <xdr:cNvPr id="676" name="テキスト ボックス 675"/>
        <xdr:cNvSpPr txBox="1"/>
      </xdr:nvSpPr>
      <xdr:spPr>
        <a:xfrm>
          <a:off x="12579427" y="1681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4" name="直線コネクタ 76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7" name="直線コネクタ 76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0" name="直線コネクタ 76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3" name="直線コネクタ 77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3" name="円/楕円 78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5" name="円/楕円 78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6" name="テキスト ボックス 78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7" name="円/楕円 78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8" name="テキスト ボックス 78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89" name="円/楕円 78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0" name="テキスト ボックス 78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1" name="円/楕円 79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2" name="テキスト ボックス 79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35680</xdr:rowOff>
    </xdr:from>
    <xdr:to>
      <xdr:col>32</xdr:col>
      <xdr:colOff>187325</xdr:colOff>
      <xdr:row>77</xdr:row>
      <xdr:rowOff>69276</xdr:rowOff>
    </xdr:to>
    <xdr:cxnSp macro="">
      <xdr:nvCxnSpPr>
        <xdr:cNvPr id="821" name="直線コネクタ 820"/>
        <xdr:cNvCxnSpPr/>
      </xdr:nvCxnSpPr>
      <xdr:spPr>
        <a:xfrm flipV="1">
          <a:off x="21323300" y="13237330"/>
          <a:ext cx="838200" cy="3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69276</xdr:rowOff>
    </xdr:from>
    <xdr:to>
      <xdr:col>31</xdr:col>
      <xdr:colOff>34925</xdr:colOff>
      <xdr:row>77</xdr:row>
      <xdr:rowOff>86368</xdr:rowOff>
    </xdr:to>
    <xdr:cxnSp macro="">
      <xdr:nvCxnSpPr>
        <xdr:cNvPr id="824" name="直線コネクタ 823"/>
        <xdr:cNvCxnSpPr/>
      </xdr:nvCxnSpPr>
      <xdr:spPr>
        <a:xfrm flipV="1">
          <a:off x="20434300" y="13270926"/>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79358</xdr:rowOff>
    </xdr:from>
    <xdr:to>
      <xdr:col>29</xdr:col>
      <xdr:colOff>517525</xdr:colOff>
      <xdr:row>77</xdr:row>
      <xdr:rowOff>86368</xdr:rowOff>
    </xdr:to>
    <xdr:cxnSp macro="">
      <xdr:nvCxnSpPr>
        <xdr:cNvPr id="827" name="直線コネクタ 826"/>
        <xdr:cNvCxnSpPr/>
      </xdr:nvCxnSpPr>
      <xdr:spPr>
        <a:xfrm>
          <a:off x="19545300" y="13281008"/>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71425</xdr:rowOff>
    </xdr:from>
    <xdr:to>
      <xdr:col>28</xdr:col>
      <xdr:colOff>314325</xdr:colOff>
      <xdr:row>77</xdr:row>
      <xdr:rowOff>79358</xdr:rowOff>
    </xdr:to>
    <xdr:cxnSp macro="">
      <xdr:nvCxnSpPr>
        <xdr:cNvPr id="830" name="直線コネクタ 829"/>
        <xdr:cNvCxnSpPr/>
      </xdr:nvCxnSpPr>
      <xdr:spPr>
        <a:xfrm>
          <a:off x="18656300" y="13273075"/>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4" name="テキスト ボックス 833"/>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156330</xdr:rowOff>
    </xdr:from>
    <xdr:to>
      <xdr:col>32</xdr:col>
      <xdr:colOff>238125</xdr:colOff>
      <xdr:row>77</xdr:row>
      <xdr:rowOff>86480</xdr:rowOff>
    </xdr:to>
    <xdr:sp macro="" textlink="">
      <xdr:nvSpPr>
        <xdr:cNvPr id="840" name="円/楕円 839"/>
        <xdr:cNvSpPr/>
      </xdr:nvSpPr>
      <xdr:spPr>
        <a:xfrm>
          <a:off x="22110700" y="131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7757</xdr:rowOff>
    </xdr:from>
    <xdr:ext cx="534377" cy="259045"/>
    <xdr:sp macro="" textlink="">
      <xdr:nvSpPr>
        <xdr:cNvPr id="841" name="繰出金該当値テキスト"/>
        <xdr:cNvSpPr txBox="1"/>
      </xdr:nvSpPr>
      <xdr:spPr>
        <a:xfrm>
          <a:off x="22212300" y="130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46,151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18476</xdr:rowOff>
    </xdr:from>
    <xdr:to>
      <xdr:col>31</xdr:col>
      <xdr:colOff>85725</xdr:colOff>
      <xdr:row>77</xdr:row>
      <xdr:rowOff>120076</xdr:rowOff>
    </xdr:to>
    <xdr:sp macro="" textlink="">
      <xdr:nvSpPr>
        <xdr:cNvPr id="842" name="円/楕円 841"/>
        <xdr:cNvSpPr/>
      </xdr:nvSpPr>
      <xdr:spPr>
        <a:xfrm>
          <a:off x="21272500" y="1322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111203</xdr:rowOff>
    </xdr:from>
    <xdr:ext cx="534377" cy="259045"/>
    <xdr:sp macro="" textlink="">
      <xdr:nvSpPr>
        <xdr:cNvPr id="843" name="テキスト ボックス 842"/>
        <xdr:cNvSpPr txBox="1"/>
      </xdr:nvSpPr>
      <xdr:spPr>
        <a:xfrm>
          <a:off x="21056111" y="133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35568</xdr:rowOff>
    </xdr:from>
    <xdr:to>
      <xdr:col>29</xdr:col>
      <xdr:colOff>568325</xdr:colOff>
      <xdr:row>77</xdr:row>
      <xdr:rowOff>137168</xdr:rowOff>
    </xdr:to>
    <xdr:sp macro="" textlink="">
      <xdr:nvSpPr>
        <xdr:cNvPr id="844" name="円/楕円 843"/>
        <xdr:cNvSpPr/>
      </xdr:nvSpPr>
      <xdr:spPr>
        <a:xfrm>
          <a:off x="20383500" y="1323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128295</xdr:rowOff>
    </xdr:from>
    <xdr:ext cx="534377" cy="259045"/>
    <xdr:sp macro="" textlink="">
      <xdr:nvSpPr>
        <xdr:cNvPr id="845" name="テキスト ボックス 844"/>
        <xdr:cNvSpPr txBox="1"/>
      </xdr:nvSpPr>
      <xdr:spPr>
        <a:xfrm>
          <a:off x="20167111" y="133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28558</xdr:rowOff>
    </xdr:from>
    <xdr:to>
      <xdr:col>28</xdr:col>
      <xdr:colOff>365125</xdr:colOff>
      <xdr:row>77</xdr:row>
      <xdr:rowOff>130158</xdr:rowOff>
    </xdr:to>
    <xdr:sp macro="" textlink="">
      <xdr:nvSpPr>
        <xdr:cNvPr id="846" name="円/楕円 845"/>
        <xdr:cNvSpPr/>
      </xdr:nvSpPr>
      <xdr:spPr>
        <a:xfrm>
          <a:off x="19494500" y="132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121285</xdr:rowOff>
    </xdr:from>
    <xdr:ext cx="534377" cy="259045"/>
    <xdr:sp macro="" textlink="">
      <xdr:nvSpPr>
        <xdr:cNvPr id="847" name="テキスト ボックス 846"/>
        <xdr:cNvSpPr txBox="1"/>
      </xdr:nvSpPr>
      <xdr:spPr>
        <a:xfrm>
          <a:off x="19278111" y="1332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20625</xdr:rowOff>
    </xdr:from>
    <xdr:to>
      <xdr:col>27</xdr:col>
      <xdr:colOff>161925</xdr:colOff>
      <xdr:row>77</xdr:row>
      <xdr:rowOff>122225</xdr:rowOff>
    </xdr:to>
    <xdr:sp macro="" textlink="">
      <xdr:nvSpPr>
        <xdr:cNvPr id="848" name="円/楕円 847"/>
        <xdr:cNvSpPr/>
      </xdr:nvSpPr>
      <xdr:spPr>
        <a:xfrm>
          <a:off x="18605500" y="132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138752</xdr:rowOff>
    </xdr:from>
    <xdr:ext cx="534377" cy="259045"/>
    <xdr:sp macro="" textlink="">
      <xdr:nvSpPr>
        <xdr:cNvPr id="849" name="テキスト ボックス 848"/>
        <xdr:cNvSpPr txBox="1"/>
      </xdr:nvSpPr>
      <xdr:spPr>
        <a:xfrm>
          <a:off x="18389111" y="129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歳出決算総額は、住民一人あたり</a:t>
          </a:r>
          <a:r>
            <a:rPr kumimoji="1" lang="en-US" altLang="ja-JP" sz="1300">
              <a:latin typeface="ＭＳ Ｐゴシック"/>
            </a:rPr>
            <a:t>402,283</a:t>
          </a:r>
          <a:r>
            <a:rPr kumimoji="1" lang="ja-JP" altLang="en-US" sz="1300">
              <a:latin typeface="ＭＳ Ｐゴシック"/>
            </a:rPr>
            <a:t>円となっている。主な構成項目である扶助費は、住民一人当たり</a:t>
          </a:r>
          <a:r>
            <a:rPr kumimoji="1" lang="en-US" altLang="ja-JP" sz="1300">
              <a:latin typeface="ＭＳ Ｐゴシック"/>
            </a:rPr>
            <a:t>125,412</a:t>
          </a:r>
          <a:r>
            <a:rPr kumimoji="1" lang="ja-JP" altLang="en-US" sz="1300">
              <a:latin typeface="ＭＳ Ｐゴシック"/>
            </a:rPr>
            <a:t>円となっており、平成</a:t>
          </a:r>
          <a:r>
            <a:rPr kumimoji="1" lang="en-US" altLang="ja-JP" sz="1300">
              <a:latin typeface="ＭＳ Ｐゴシック"/>
            </a:rPr>
            <a:t>24</a:t>
          </a:r>
          <a:r>
            <a:rPr kumimoji="1" lang="ja-JP" altLang="en-US" sz="1300">
              <a:latin typeface="ＭＳ Ｐゴシック"/>
            </a:rPr>
            <a:t>年度から毎年度約５％ずつ上昇傾向であり、類似団体平均と比べて高い水準にある。生活保護の保護率の高さや、子ども・子育て支援新制度による児童福祉費の増加が主な原因である。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東京都福生市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58,613
55,588
10.16
25,143,030
23,579,040
1,536,450
11,588,806
7,612,183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68453</xdr:rowOff>
    </xdr:from>
    <xdr:to>
      <xdr:col>6</xdr:col>
      <xdr:colOff>510540</xdr:colOff>
      <xdr:row>38</xdr:row>
      <xdr:rowOff>18542</xdr:rowOff>
    </xdr:to>
    <xdr:cxnSp macro="">
      <xdr:nvCxnSpPr>
        <xdr:cNvPr id="56" name="直線コネクタ 55"/>
        <xdr:cNvCxnSpPr/>
      </xdr:nvCxnSpPr>
      <xdr:spPr>
        <a:xfrm flipV="1">
          <a:off x="4633595" y="5554853"/>
          <a:ext cx="1270" cy="97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22369</xdr:rowOff>
    </xdr:from>
    <xdr:ext cx="469744" cy="259045"/>
    <xdr:sp macro="" textlink="">
      <xdr:nvSpPr>
        <xdr:cNvPr id="57" name="議会費最小値テキスト"/>
        <xdr:cNvSpPr txBox="1"/>
      </xdr:nvSpPr>
      <xdr:spPr>
        <a:xfrm>
          <a:off x="4686300" y="65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38</xdr:row>
      <xdr:rowOff>18542</xdr:rowOff>
    </xdr:from>
    <xdr:to>
      <xdr:col>6</xdr:col>
      <xdr:colOff>600075</xdr:colOff>
      <xdr:row>38</xdr:row>
      <xdr:rowOff>18542</xdr:rowOff>
    </xdr:to>
    <xdr:cxnSp macro="">
      <xdr:nvCxnSpPr>
        <xdr:cNvPr id="58" name="直線コネクタ 57"/>
        <xdr:cNvCxnSpPr/>
      </xdr:nvCxnSpPr>
      <xdr:spPr>
        <a:xfrm>
          <a:off x="4546600" y="653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15130</xdr:rowOff>
    </xdr:from>
    <xdr:ext cx="469744" cy="259045"/>
    <xdr:sp macro="" textlink="">
      <xdr:nvSpPr>
        <xdr:cNvPr id="59" name="議会費最大値テキスト"/>
        <xdr:cNvSpPr txBox="1"/>
      </xdr:nvSpPr>
      <xdr:spPr>
        <a:xfrm>
          <a:off x="4686300" y="53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32</xdr:row>
      <xdr:rowOff>68453</xdr:rowOff>
    </xdr:from>
    <xdr:to>
      <xdr:col>6</xdr:col>
      <xdr:colOff>600075</xdr:colOff>
      <xdr:row>32</xdr:row>
      <xdr:rowOff>68453</xdr:rowOff>
    </xdr:to>
    <xdr:cxnSp macro="">
      <xdr:nvCxnSpPr>
        <xdr:cNvPr id="60" name="直線コネクタ 59"/>
        <xdr:cNvCxnSpPr/>
      </xdr:nvCxnSpPr>
      <xdr:spPr>
        <a:xfrm>
          <a:off x="4546600" y="555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59690</xdr:rowOff>
    </xdr:from>
    <xdr:to>
      <xdr:col>6</xdr:col>
      <xdr:colOff>511175</xdr:colOff>
      <xdr:row>32</xdr:row>
      <xdr:rowOff>68453</xdr:rowOff>
    </xdr:to>
    <xdr:cxnSp macro="">
      <xdr:nvCxnSpPr>
        <xdr:cNvPr id="61" name="直線コネクタ 60"/>
        <xdr:cNvCxnSpPr/>
      </xdr:nvCxnSpPr>
      <xdr:spPr>
        <a:xfrm>
          <a:off x="3797300" y="5546090"/>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27703</xdr:rowOff>
    </xdr:from>
    <xdr:ext cx="469744" cy="259045"/>
    <xdr:sp macro="" textlink="">
      <xdr:nvSpPr>
        <xdr:cNvPr id="62" name="議会費平均値テキスト"/>
        <xdr:cNvSpPr txBox="1"/>
      </xdr:nvSpPr>
      <xdr:spPr>
        <a:xfrm>
          <a:off x="4686300" y="6028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49276</xdr:rowOff>
    </xdr:from>
    <xdr:to>
      <xdr:col>6</xdr:col>
      <xdr:colOff>561975</xdr:colOff>
      <xdr:row>35</xdr:row>
      <xdr:rowOff>150876</xdr:rowOff>
    </xdr:to>
    <xdr:sp macro="" textlink="">
      <xdr:nvSpPr>
        <xdr:cNvPr id="63" name="フローチャート : 判断 62"/>
        <xdr:cNvSpPr/>
      </xdr:nvSpPr>
      <xdr:spPr>
        <a:xfrm>
          <a:off x="4584700" y="60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59690</xdr:rowOff>
    </xdr:from>
    <xdr:to>
      <xdr:col>5</xdr:col>
      <xdr:colOff>358775</xdr:colOff>
      <xdr:row>32</xdr:row>
      <xdr:rowOff>116459</xdr:rowOff>
    </xdr:to>
    <xdr:cxnSp macro="">
      <xdr:nvCxnSpPr>
        <xdr:cNvPr id="64" name="直線コネクタ 63"/>
        <xdr:cNvCxnSpPr/>
      </xdr:nvCxnSpPr>
      <xdr:spPr>
        <a:xfrm flipV="1">
          <a:off x="2908300" y="5546090"/>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65786</xdr:rowOff>
    </xdr:from>
    <xdr:to>
      <xdr:col>4</xdr:col>
      <xdr:colOff>155575</xdr:colOff>
      <xdr:row>32</xdr:row>
      <xdr:rowOff>116459</xdr:rowOff>
    </xdr:to>
    <xdr:cxnSp macro="">
      <xdr:nvCxnSpPr>
        <xdr:cNvPr id="67" name="直線コネクタ 66"/>
        <xdr:cNvCxnSpPr/>
      </xdr:nvCxnSpPr>
      <xdr:spPr>
        <a:xfrm>
          <a:off x="2019300" y="5552186"/>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159148</xdr:rowOff>
    </xdr:from>
    <xdr:ext cx="469744" cy="259045"/>
    <xdr:sp macro="" textlink="">
      <xdr:nvSpPr>
        <xdr:cNvPr id="69" name="テキスト ボックス 68"/>
        <xdr:cNvSpPr txBox="1"/>
      </xdr:nvSpPr>
      <xdr:spPr>
        <a:xfrm>
          <a:off x="2673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104648</xdr:rowOff>
    </xdr:from>
    <xdr:to>
      <xdr:col>2</xdr:col>
      <xdr:colOff>638175</xdr:colOff>
      <xdr:row>32</xdr:row>
      <xdr:rowOff>65786</xdr:rowOff>
    </xdr:to>
    <xdr:cxnSp macro="">
      <xdr:nvCxnSpPr>
        <xdr:cNvPr id="70" name="直線コネクタ 69"/>
        <xdr:cNvCxnSpPr/>
      </xdr:nvCxnSpPr>
      <xdr:spPr>
        <a:xfrm>
          <a:off x="1130300" y="5248148"/>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17653</xdr:rowOff>
    </xdr:from>
    <xdr:to>
      <xdr:col>6</xdr:col>
      <xdr:colOff>561975</xdr:colOff>
      <xdr:row>32</xdr:row>
      <xdr:rowOff>119253</xdr:rowOff>
    </xdr:to>
    <xdr:sp macro="" textlink="">
      <xdr:nvSpPr>
        <xdr:cNvPr id="80" name="円/楕円 79"/>
        <xdr:cNvSpPr/>
      </xdr:nvSpPr>
      <xdr:spPr>
        <a:xfrm>
          <a:off x="4584700" y="55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142130</xdr:rowOff>
    </xdr:from>
    <xdr:ext cx="469744" cy="259045"/>
    <xdr:sp macro="" textlink="">
      <xdr:nvSpPr>
        <xdr:cNvPr id="81" name="議会費該当値テキスト"/>
        <xdr:cNvSpPr txBox="1"/>
      </xdr:nvSpPr>
      <xdr:spPr>
        <a:xfrm>
          <a:off x="4686300" y="545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8890</xdr:rowOff>
    </xdr:from>
    <xdr:to>
      <xdr:col>5</xdr:col>
      <xdr:colOff>409575</xdr:colOff>
      <xdr:row>32</xdr:row>
      <xdr:rowOff>110490</xdr:rowOff>
    </xdr:to>
    <xdr:sp macro="" textlink="">
      <xdr:nvSpPr>
        <xdr:cNvPr id="82" name="円/楕円 81"/>
        <xdr:cNvSpPr/>
      </xdr:nvSpPr>
      <xdr:spPr>
        <a:xfrm>
          <a:off x="37465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127017</xdr:rowOff>
    </xdr:from>
    <xdr:ext cx="469744" cy="259045"/>
    <xdr:sp macro="" textlink="">
      <xdr:nvSpPr>
        <xdr:cNvPr id="83" name="テキスト ボックス 82"/>
        <xdr:cNvSpPr txBox="1"/>
      </xdr:nvSpPr>
      <xdr:spPr>
        <a:xfrm>
          <a:off x="3562427"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65659</xdr:rowOff>
    </xdr:from>
    <xdr:to>
      <xdr:col>4</xdr:col>
      <xdr:colOff>206375</xdr:colOff>
      <xdr:row>32</xdr:row>
      <xdr:rowOff>167259</xdr:rowOff>
    </xdr:to>
    <xdr:sp macro="" textlink="">
      <xdr:nvSpPr>
        <xdr:cNvPr id="84" name="円/楕円 83"/>
        <xdr:cNvSpPr/>
      </xdr:nvSpPr>
      <xdr:spPr>
        <a:xfrm>
          <a:off x="2857500" y="555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12336</xdr:rowOff>
    </xdr:from>
    <xdr:ext cx="469744" cy="259045"/>
    <xdr:sp macro="" textlink="">
      <xdr:nvSpPr>
        <xdr:cNvPr id="85" name="テキスト ボックス 84"/>
        <xdr:cNvSpPr txBox="1"/>
      </xdr:nvSpPr>
      <xdr:spPr>
        <a:xfrm>
          <a:off x="2673427" y="532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14986</xdr:rowOff>
    </xdr:from>
    <xdr:to>
      <xdr:col>3</xdr:col>
      <xdr:colOff>3175</xdr:colOff>
      <xdr:row>32</xdr:row>
      <xdr:rowOff>116586</xdr:rowOff>
    </xdr:to>
    <xdr:sp macro="" textlink="">
      <xdr:nvSpPr>
        <xdr:cNvPr id="86" name="円/楕円 85"/>
        <xdr:cNvSpPr/>
      </xdr:nvSpPr>
      <xdr:spPr>
        <a:xfrm>
          <a:off x="1968500" y="550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133113</xdr:rowOff>
    </xdr:from>
    <xdr:ext cx="469744" cy="259045"/>
    <xdr:sp macro="" textlink="">
      <xdr:nvSpPr>
        <xdr:cNvPr id="87" name="テキスト ボックス 86"/>
        <xdr:cNvSpPr txBox="1"/>
      </xdr:nvSpPr>
      <xdr:spPr>
        <a:xfrm>
          <a:off x="1784427" y="52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53848</xdr:rowOff>
    </xdr:from>
    <xdr:to>
      <xdr:col>1</xdr:col>
      <xdr:colOff>485775</xdr:colOff>
      <xdr:row>30</xdr:row>
      <xdr:rowOff>155448</xdr:rowOff>
    </xdr:to>
    <xdr:sp macro="" textlink="">
      <xdr:nvSpPr>
        <xdr:cNvPr id="88" name="円/楕円 87"/>
        <xdr:cNvSpPr/>
      </xdr:nvSpPr>
      <xdr:spPr>
        <a:xfrm>
          <a:off x="1079500" y="51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525</xdr:rowOff>
    </xdr:from>
    <xdr:ext cx="469744" cy="259045"/>
    <xdr:sp macro="" textlink="">
      <xdr:nvSpPr>
        <xdr:cNvPr id="89" name="テキスト ボックス 88"/>
        <xdr:cNvSpPr txBox="1"/>
      </xdr:nvSpPr>
      <xdr:spPr>
        <a:xfrm>
          <a:off x="895427" y="49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11" name="直線コネクタ 110"/>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2"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3" name="直線コネクタ 112"/>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4"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5" name="直線コネクタ 114"/>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64710</xdr:rowOff>
    </xdr:from>
    <xdr:to>
      <xdr:col>6</xdr:col>
      <xdr:colOff>511175</xdr:colOff>
      <xdr:row>57</xdr:row>
      <xdr:rowOff>69945</xdr:rowOff>
    </xdr:to>
    <xdr:cxnSp macro="">
      <xdr:nvCxnSpPr>
        <xdr:cNvPr id="116" name="直線コネクタ 115"/>
        <xdr:cNvCxnSpPr/>
      </xdr:nvCxnSpPr>
      <xdr:spPr>
        <a:xfrm>
          <a:off x="3797300" y="9837360"/>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169671</xdr:rowOff>
    </xdr:from>
    <xdr:ext cx="534377" cy="259045"/>
    <xdr:sp macro="" textlink="">
      <xdr:nvSpPr>
        <xdr:cNvPr id="117" name="総務費平均値テキスト"/>
        <xdr:cNvSpPr txBox="1"/>
      </xdr:nvSpPr>
      <xdr:spPr>
        <a:xfrm>
          <a:off x="4686300" y="977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8" name="フローチャート : 判断 117"/>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64710</xdr:rowOff>
    </xdr:from>
    <xdr:to>
      <xdr:col>5</xdr:col>
      <xdr:colOff>358775</xdr:colOff>
      <xdr:row>57</xdr:row>
      <xdr:rowOff>80845</xdr:rowOff>
    </xdr:to>
    <xdr:cxnSp macro="">
      <xdr:nvCxnSpPr>
        <xdr:cNvPr id="119" name="直線コネクタ 118"/>
        <xdr:cNvCxnSpPr/>
      </xdr:nvCxnSpPr>
      <xdr:spPr>
        <a:xfrm flipV="1">
          <a:off x="2908300" y="9837360"/>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20" name="フローチャート : 判断 119"/>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21" name="テキスト ボックス 120"/>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80845</xdr:rowOff>
    </xdr:from>
    <xdr:to>
      <xdr:col>4</xdr:col>
      <xdr:colOff>155575</xdr:colOff>
      <xdr:row>57</xdr:row>
      <xdr:rowOff>135668</xdr:rowOff>
    </xdr:to>
    <xdr:cxnSp macro="">
      <xdr:nvCxnSpPr>
        <xdr:cNvPr id="122" name="直線コネクタ 121"/>
        <xdr:cNvCxnSpPr/>
      </xdr:nvCxnSpPr>
      <xdr:spPr>
        <a:xfrm flipV="1">
          <a:off x="2019300" y="9853495"/>
          <a:ext cx="889000" cy="5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3" name="フローチャート : 判断 122"/>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4" name="テキスト ボックス 123"/>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100573</xdr:rowOff>
    </xdr:from>
    <xdr:to>
      <xdr:col>2</xdr:col>
      <xdr:colOff>638175</xdr:colOff>
      <xdr:row>57</xdr:row>
      <xdr:rowOff>135668</xdr:rowOff>
    </xdr:to>
    <xdr:cxnSp macro="">
      <xdr:nvCxnSpPr>
        <xdr:cNvPr id="125" name="直線コネクタ 124"/>
        <xdr:cNvCxnSpPr/>
      </xdr:nvCxnSpPr>
      <xdr:spPr>
        <a:xfrm>
          <a:off x="1130300" y="9873223"/>
          <a:ext cx="889000" cy="3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6" name="フローチャート : 判断 125"/>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7" name="テキスト ボックス 126"/>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8" name="フローチャート : 判断 127"/>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9" name="テキスト ボックス 128"/>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19145</xdr:rowOff>
    </xdr:from>
    <xdr:to>
      <xdr:col>6</xdr:col>
      <xdr:colOff>561975</xdr:colOff>
      <xdr:row>57</xdr:row>
      <xdr:rowOff>120745</xdr:rowOff>
    </xdr:to>
    <xdr:sp macro="" textlink="">
      <xdr:nvSpPr>
        <xdr:cNvPr id="135" name="円/楕円 134"/>
        <xdr:cNvSpPr/>
      </xdr:nvSpPr>
      <xdr:spPr>
        <a:xfrm>
          <a:off x="4584700" y="97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149972</xdr:rowOff>
    </xdr:from>
    <xdr:ext cx="534377" cy="259045"/>
    <xdr:sp macro="" textlink="">
      <xdr:nvSpPr>
        <xdr:cNvPr id="136" name="総務費該当値テキスト"/>
        <xdr:cNvSpPr txBox="1"/>
      </xdr:nvSpPr>
      <xdr:spPr>
        <a:xfrm>
          <a:off x="4686300" y="95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13910</xdr:rowOff>
    </xdr:from>
    <xdr:to>
      <xdr:col>5</xdr:col>
      <xdr:colOff>409575</xdr:colOff>
      <xdr:row>57</xdr:row>
      <xdr:rowOff>115510</xdr:rowOff>
    </xdr:to>
    <xdr:sp macro="" textlink="">
      <xdr:nvSpPr>
        <xdr:cNvPr id="137" name="円/楕円 136"/>
        <xdr:cNvSpPr/>
      </xdr:nvSpPr>
      <xdr:spPr>
        <a:xfrm>
          <a:off x="3746500" y="978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106637</xdr:rowOff>
    </xdr:from>
    <xdr:ext cx="534377" cy="259045"/>
    <xdr:sp macro="" textlink="">
      <xdr:nvSpPr>
        <xdr:cNvPr id="138" name="テキスト ボックス 137"/>
        <xdr:cNvSpPr txBox="1"/>
      </xdr:nvSpPr>
      <xdr:spPr>
        <a:xfrm>
          <a:off x="3530111" y="987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30045</xdr:rowOff>
    </xdr:from>
    <xdr:to>
      <xdr:col>4</xdr:col>
      <xdr:colOff>206375</xdr:colOff>
      <xdr:row>57</xdr:row>
      <xdr:rowOff>131645</xdr:rowOff>
    </xdr:to>
    <xdr:sp macro="" textlink="">
      <xdr:nvSpPr>
        <xdr:cNvPr id="139" name="円/楕円 138"/>
        <xdr:cNvSpPr/>
      </xdr:nvSpPr>
      <xdr:spPr>
        <a:xfrm>
          <a:off x="2857500" y="98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122772</xdr:rowOff>
    </xdr:from>
    <xdr:ext cx="534377" cy="259045"/>
    <xdr:sp macro="" textlink="">
      <xdr:nvSpPr>
        <xdr:cNvPr id="140" name="テキスト ボックス 139"/>
        <xdr:cNvSpPr txBox="1"/>
      </xdr:nvSpPr>
      <xdr:spPr>
        <a:xfrm>
          <a:off x="2641111" y="98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84868</xdr:rowOff>
    </xdr:from>
    <xdr:to>
      <xdr:col>3</xdr:col>
      <xdr:colOff>3175</xdr:colOff>
      <xdr:row>58</xdr:row>
      <xdr:rowOff>15018</xdr:rowOff>
    </xdr:to>
    <xdr:sp macro="" textlink="">
      <xdr:nvSpPr>
        <xdr:cNvPr id="141" name="円/楕円 140"/>
        <xdr:cNvSpPr/>
      </xdr:nvSpPr>
      <xdr:spPr>
        <a:xfrm>
          <a:off x="1968500" y="98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6145</xdr:rowOff>
    </xdr:from>
    <xdr:ext cx="534377" cy="259045"/>
    <xdr:sp macro="" textlink="">
      <xdr:nvSpPr>
        <xdr:cNvPr id="142" name="テキスト ボックス 141"/>
        <xdr:cNvSpPr txBox="1"/>
      </xdr:nvSpPr>
      <xdr:spPr>
        <a:xfrm>
          <a:off x="1752111" y="995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49773</xdr:rowOff>
    </xdr:from>
    <xdr:to>
      <xdr:col>1</xdr:col>
      <xdr:colOff>485775</xdr:colOff>
      <xdr:row>57</xdr:row>
      <xdr:rowOff>151373</xdr:rowOff>
    </xdr:to>
    <xdr:sp macro="" textlink="">
      <xdr:nvSpPr>
        <xdr:cNvPr id="143" name="円/楕円 142"/>
        <xdr:cNvSpPr/>
      </xdr:nvSpPr>
      <xdr:spPr>
        <a:xfrm>
          <a:off x="1079500" y="982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142500</xdr:rowOff>
    </xdr:from>
    <xdr:ext cx="534377" cy="259045"/>
    <xdr:sp macro="" textlink="">
      <xdr:nvSpPr>
        <xdr:cNvPr id="144" name="テキスト ボックス 143"/>
        <xdr:cNvSpPr txBox="1"/>
      </xdr:nvSpPr>
      <xdr:spPr>
        <a:xfrm>
          <a:off x="863111" y="991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9" name="直線コネクタ 168"/>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70"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71" name="直線コネクタ 170"/>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2"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3" name="直線コネクタ 172"/>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168808</xdr:rowOff>
    </xdr:from>
    <xdr:to>
      <xdr:col>6</xdr:col>
      <xdr:colOff>511175</xdr:colOff>
      <xdr:row>72</xdr:row>
      <xdr:rowOff>88227</xdr:rowOff>
    </xdr:to>
    <xdr:cxnSp macro="">
      <xdr:nvCxnSpPr>
        <xdr:cNvPr id="174" name="直線コネクタ 173"/>
        <xdr:cNvCxnSpPr/>
      </xdr:nvCxnSpPr>
      <xdr:spPr>
        <a:xfrm flipV="1">
          <a:off x="3797300" y="12341758"/>
          <a:ext cx="8382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5"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6" name="フローチャート : 判断 175"/>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88227</xdr:rowOff>
    </xdr:from>
    <xdr:to>
      <xdr:col>5</xdr:col>
      <xdr:colOff>358775</xdr:colOff>
      <xdr:row>72</xdr:row>
      <xdr:rowOff>152718</xdr:rowOff>
    </xdr:to>
    <xdr:cxnSp macro="">
      <xdr:nvCxnSpPr>
        <xdr:cNvPr id="177" name="直線コネクタ 176"/>
        <xdr:cNvCxnSpPr/>
      </xdr:nvCxnSpPr>
      <xdr:spPr>
        <a:xfrm flipV="1">
          <a:off x="2908300" y="12432627"/>
          <a:ext cx="889000" cy="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8" name="フローチャート : 判断 177"/>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9" name="テキスト ボックス 178"/>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136881</xdr:rowOff>
    </xdr:from>
    <xdr:to>
      <xdr:col>4</xdr:col>
      <xdr:colOff>155575</xdr:colOff>
      <xdr:row>72</xdr:row>
      <xdr:rowOff>152718</xdr:rowOff>
    </xdr:to>
    <xdr:cxnSp macro="">
      <xdr:nvCxnSpPr>
        <xdr:cNvPr id="180" name="直線コネクタ 179"/>
        <xdr:cNvCxnSpPr/>
      </xdr:nvCxnSpPr>
      <xdr:spPr>
        <a:xfrm>
          <a:off x="2019300" y="12481281"/>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81" name="フローチャート : 判断 180"/>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2" name="テキスト ボックス 181"/>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130404</xdr:rowOff>
    </xdr:from>
    <xdr:to>
      <xdr:col>2</xdr:col>
      <xdr:colOff>638175</xdr:colOff>
      <xdr:row>72</xdr:row>
      <xdr:rowOff>136881</xdr:rowOff>
    </xdr:to>
    <xdr:cxnSp macro="">
      <xdr:nvCxnSpPr>
        <xdr:cNvPr id="183" name="直線コネクタ 182"/>
        <xdr:cNvCxnSpPr/>
      </xdr:nvCxnSpPr>
      <xdr:spPr>
        <a:xfrm>
          <a:off x="1130300" y="1247480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4" name="フローチャート : 判断 183"/>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5" name="テキスト ボックス 184"/>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6" name="フローチャート : 判断 185"/>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7" name="テキスト ボックス 186"/>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118008</xdr:rowOff>
    </xdr:from>
    <xdr:to>
      <xdr:col>6</xdr:col>
      <xdr:colOff>561975</xdr:colOff>
      <xdr:row>72</xdr:row>
      <xdr:rowOff>48158</xdr:rowOff>
    </xdr:to>
    <xdr:sp macro="" textlink="">
      <xdr:nvSpPr>
        <xdr:cNvPr id="193" name="円/楕円 192"/>
        <xdr:cNvSpPr/>
      </xdr:nvSpPr>
      <xdr:spPr>
        <a:xfrm>
          <a:off x="4584700" y="122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140885</xdr:rowOff>
    </xdr:from>
    <xdr:ext cx="599010" cy="259045"/>
    <xdr:sp macro="" textlink="">
      <xdr:nvSpPr>
        <xdr:cNvPr id="194" name="民生費該当値テキスト"/>
        <xdr:cNvSpPr txBox="1"/>
      </xdr:nvSpPr>
      <xdr:spPr>
        <a:xfrm>
          <a:off x="4686300" y="1214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188,208</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37427</xdr:rowOff>
    </xdr:from>
    <xdr:to>
      <xdr:col>5</xdr:col>
      <xdr:colOff>409575</xdr:colOff>
      <xdr:row>72</xdr:row>
      <xdr:rowOff>139027</xdr:rowOff>
    </xdr:to>
    <xdr:sp macro="" textlink="">
      <xdr:nvSpPr>
        <xdr:cNvPr id="195" name="円/楕円 194"/>
        <xdr:cNvSpPr/>
      </xdr:nvSpPr>
      <xdr:spPr>
        <a:xfrm>
          <a:off x="3746500" y="123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155554</xdr:rowOff>
    </xdr:from>
    <xdr:ext cx="599010" cy="259045"/>
    <xdr:sp macro="" textlink="">
      <xdr:nvSpPr>
        <xdr:cNvPr id="196" name="テキスト ボックス 195"/>
        <xdr:cNvSpPr txBox="1"/>
      </xdr:nvSpPr>
      <xdr:spPr>
        <a:xfrm>
          <a:off x="3497794" y="1215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181,053</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101918</xdr:rowOff>
    </xdr:from>
    <xdr:to>
      <xdr:col>4</xdr:col>
      <xdr:colOff>206375</xdr:colOff>
      <xdr:row>73</xdr:row>
      <xdr:rowOff>32068</xdr:rowOff>
    </xdr:to>
    <xdr:sp macro="" textlink="">
      <xdr:nvSpPr>
        <xdr:cNvPr id="197" name="円/楕円 196"/>
        <xdr:cNvSpPr/>
      </xdr:nvSpPr>
      <xdr:spPr>
        <a:xfrm>
          <a:off x="2857500" y="124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48595</xdr:rowOff>
    </xdr:from>
    <xdr:ext cx="599010" cy="259045"/>
    <xdr:sp macro="" textlink="">
      <xdr:nvSpPr>
        <xdr:cNvPr id="198" name="テキスト ボックス 197"/>
        <xdr:cNvSpPr txBox="1"/>
      </xdr:nvSpPr>
      <xdr:spPr>
        <a:xfrm>
          <a:off x="2608794" y="1222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175,975</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86081</xdr:rowOff>
    </xdr:from>
    <xdr:to>
      <xdr:col>3</xdr:col>
      <xdr:colOff>3175</xdr:colOff>
      <xdr:row>73</xdr:row>
      <xdr:rowOff>16231</xdr:rowOff>
    </xdr:to>
    <xdr:sp macro="" textlink="">
      <xdr:nvSpPr>
        <xdr:cNvPr id="199" name="円/楕円 198"/>
        <xdr:cNvSpPr/>
      </xdr:nvSpPr>
      <xdr:spPr>
        <a:xfrm>
          <a:off x="1968500" y="124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32758</xdr:rowOff>
    </xdr:from>
    <xdr:ext cx="599010" cy="259045"/>
    <xdr:sp macro="" textlink="">
      <xdr:nvSpPr>
        <xdr:cNvPr id="200" name="テキスト ボックス 199"/>
        <xdr:cNvSpPr txBox="1"/>
      </xdr:nvSpPr>
      <xdr:spPr>
        <a:xfrm>
          <a:off x="1719794" y="1220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177,222</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79604</xdr:rowOff>
    </xdr:from>
    <xdr:to>
      <xdr:col>1</xdr:col>
      <xdr:colOff>485775</xdr:colOff>
      <xdr:row>73</xdr:row>
      <xdr:rowOff>9754</xdr:rowOff>
    </xdr:to>
    <xdr:sp macro="" textlink="">
      <xdr:nvSpPr>
        <xdr:cNvPr id="201" name="円/楕円 200"/>
        <xdr:cNvSpPr/>
      </xdr:nvSpPr>
      <xdr:spPr>
        <a:xfrm>
          <a:off x="1079500" y="124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26281</xdr:rowOff>
    </xdr:from>
    <xdr:ext cx="599010" cy="259045"/>
    <xdr:sp macro="" textlink="">
      <xdr:nvSpPr>
        <xdr:cNvPr id="202" name="テキスト ボックス 201"/>
        <xdr:cNvSpPr txBox="1"/>
      </xdr:nvSpPr>
      <xdr:spPr>
        <a:xfrm>
          <a:off x="830794" y="1219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1" name="テキスト ボックス 22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5" name="直線コネクタ 224"/>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6"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7" name="直線コネクタ 226"/>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8"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9" name="直線コネクタ 228"/>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93934</xdr:rowOff>
    </xdr:from>
    <xdr:to>
      <xdr:col>6</xdr:col>
      <xdr:colOff>511175</xdr:colOff>
      <xdr:row>96</xdr:row>
      <xdr:rowOff>98346</xdr:rowOff>
    </xdr:to>
    <xdr:cxnSp macro="">
      <xdr:nvCxnSpPr>
        <xdr:cNvPr id="230" name="直線コネクタ 229"/>
        <xdr:cNvCxnSpPr/>
      </xdr:nvCxnSpPr>
      <xdr:spPr>
        <a:xfrm flipV="1">
          <a:off x="3797300" y="16553134"/>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31"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2" name="フローチャート : 判断 231"/>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48397</xdr:rowOff>
    </xdr:from>
    <xdr:to>
      <xdr:col>5</xdr:col>
      <xdr:colOff>358775</xdr:colOff>
      <xdr:row>96</xdr:row>
      <xdr:rowOff>98346</xdr:rowOff>
    </xdr:to>
    <xdr:cxnSp macro="">
      <xdr:nvCxnSpPr>
        <xdr:cNvPr id="233" name="直線コネクタ 232"/>
        <xdr:cNvCxnSpPr/>
      </xdr:nvCxnSpPr>
      <xdr:spPr>
        <a:xfrm>
          <a:off x="2908300" y="16507597"/>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4" name="フローチャート : 判断 233"/>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141553</xdr:rowOff>
    </xdr:from>
    <xdr:ext cx="534377" cy="259045"/>
    <xdr:sp macro="" textlink="">
      <xdr:nvSpPr>
        <xdr:cNvPr id="235" name="テキスト ボックス 234"/>
        <xdr:cNvSpPr txBox="1"/>
      </xdr:nvSpPr>
      <xdr:spPr>
        <a:xfrm>
          <a:off x="3530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165533</xdr:rowOff>
    </xdr:from>
    <xdr:to>
      <xdr:col>4</xdr:col>
      <xdr:colOff>155575</xdr:colOff>
      <xdr:row>96</xdr:row>
      <xdr:rowOff>48397</xdr:rowOff>
    </xdr:to>
    <xdr:cxnSp macro="">
      <xdr:nvCxnSpPr>
        <xdr:cNvPr id="236" name="直線コネクタ 235"/>
        <xdr:cNvCxnSpPr/>
      </xdr:nvCxnSpPr>
      <xdr:spPr>
        <a:xfrm>
          <a:off x="2019300" y="16453283"/>
          <a:ext cx="889000" cy="5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7" name="フローチャート : 判断 236"/>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119699</xdr:rowOff>
    </xdr:from>
    <xdr:ext cx="534377" cy="259045"/>
    <xdr:sp macro="" textlink="">
      <xdr:nvSpPr>
        <xdr:cNvPr id="238" name="テキスト ボックス 237"/>
        <xdr:cNvSpPr txBox="1"/>
      </xdr:nvSpPr>
      <xdr:spPr>
        <a:xfrm>
          <a:off x="2641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51505</xdr:rowOff>
    </xdr:from>
    <xdr:to>
      <xdr:col>2</xdr:col>
      <xdr:colOff>638175</xdr:colOff>
      <xdr:row>95</xdr:row>
      <xdr:rowOff>165533</xdr:rowOff>
    </xdr:to>
    <xdr:cxnSp macro="">
      <xdr:nvCxnSpPr>
        <xdr:cNvPr id="239" name="直線コネクタ 238"/>
        <xdr:cNvCxnSpPr/>
      </xdr:nvCxnSpPr>
      <xdr:spPr>
        <a:xfrm>
          <a:off x="1130300" y="16339255"/>
          <a:ext cx="889000" cy="11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40" name="フローチャート : 判断 239"/>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163019</xdr:rowOff>
    </xdr:from>
    <xdr:ext cx="534377" cy="259045"/>
    <xdr:sp macro="" textlink="">
      <xdr:nvSpPr>
        <xdr:cNvPr id="241" name="テキスト ボックス 240"/>
        <xdr:cNvSpPr txBox="1"/>
      </xdr:nvSpPr>
      <xdr:spPr>
        <a:xfrm>
          <a:off x="1752111" y="166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2" name="フローチャート : 判断 241"/>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144525</xdr:rowOff>
    </xdr:from>
    <xdr:ext cx="534377" cy="259045"/>
    <xdr:sp macro="" textlink="">
      <xdr:nvSpPr>
        <xdr:cNvPr id="243" name="テキスト ボックス 242"/>
        <xdr:cNvSpPr txBox="1"/>
      </xdr:nvSpPr>
      <xdr:spPr>
        <a:xfrm>
          <a:off x="863111" y="166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43134</xdr:rowOff>
    </xdr:from>
    <xdr:to>
      <xdr:col>6</xdr:col>
      <xdr:colOff>561975</xdr:colOff>
      <xdr:row>96</xdr:row>
      <xdr:rowOff>144734</xdr:rowOff>
    </xdr:to>
    <xdr:sp macro="" textlink="">
      <xdr:nvSpPr>
        <xdr:cNvPr id="249" name="円/楕円 248"/>
        <xdr:cNvSpPr/>
      </xdr:nvSpPr>
      <xdr:spPr>
        <a:xfrm>
          <a:off x="4584700" y="165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66011</xdr:rowOff>
    </xdr:from>
    <xdr:ext cx="534377" cy="259045"/>
    <xdr:sp macro="" textlink="">
      <xdr:nvSpPr>
        <xdr:cNvPr id="250" name="衛生費該当値テキスト"/>
        <xdr:cNvSpPr txBox="1"/>
      </xdr:nvSpPr>
      <xdr:spPr>
        <a:xfrm>
          <a:off x="4686300" y="1635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47546</xdr:rowOff>
    </xdr:from>
    <xdr:to>
      <xdr:col>5</xdr:col>
      <xdr:colOff>409575</xdr:colOff>
      <xdr:row>96</xdr:row>
      <xdr:rowOff>149146</xdr:rowOff>
    </xdr:to>
    <xdr:sp macro="" textlink="">
      <xdr:nvSpPr>
        <xdr:cNvPr id="251" name="円/楕円 250"/>
        <xdr:cNvSpPr/>
      </xdr:nvSpPr>
      <xdr:spPr>
        <a:xfrm>
          <a:off x="3746500" y="165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165673</xdr:rowOff>
    </xdr:from>
    <xdr:ext cx="534377" cy="259045"/>
    <xdr:sp macro="" textlink="">
      <xdr:nvSpPr>
        <xdr:cNvPr id="252" name="テキスト ボックス 251"/>
        <xdr:cNvSpPr txBox="1"/>
      </xdr:nvSpPr>
      <xdr:spPr>
        <a:xfrm>
          <a:off x="3530111" y="1628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169047</xdr:rowOff>
    </xdr:from>
    <xdr:to>
      <xdr:col>4</xdr:col>
      <xdr:colOff>206375</xdr:colOff>
      <xdr:row>96</xdr:row>
      <xdr:rowOff>99197</xdr:rowOff>
    </xdr:to>
    <xdr:sp macro="" textlink="">
      <xdr:nvSpPr>
        <xdr:cNvPr id="253" name="円/楕円 252"/>
        <xdr:cNvSpPr/>
      </xdr:nvSpPr>
      <xdr:spPr>
        <a:xfrm>
          <a:off x="2857500" y="1645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115724</xdr:rowOff>
    </xdr:from>
    <xdr:ext cx="534377" cy="259045"/>
    <xdr:sp macro="" textlink="">
      <xdr:nvSpPr>
        <xdr:cNvPr id="254" name="テキスト ボックス 253"/>
        <xdr:cNvSpPr txBox="1"/>
      </xdr:nvSpPr>
      <xdr:spPr>
        <a:xfrm>
          <a:off x="2641111" y="1623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114733</xdr:rowOff>
    </xdr:from>
    <xdr:to>
      <xdr:col>3</xdr:col>
      <xdr:colOff>3175</xdr:colOff>
      <xdr:row>96</xdr:row>
      <xdr:rowOff>44883</xdr:rowOff>
    </xdr:to>
    <xdr:sp macro="" textlink="">
      <xdr:nvSpPr>
        <xdr:cNvPr id="255" name="円/楕円 254"/>
        <xdr:cNvSpPr/>
      </xdr:nvSpPr>
      <xdr:spPr>
        <a:xfrm>
          <a:off x="1968500" y="164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61410</xdr:rowOff>
    </xdr:from>
    <xdr:ext cx="534377" cy="259045"/>
    <xdr:sp macro="" textlink="">
      <xdr:nvSpPr>
        <xdr:cNvPr id="256" name="テキスト ボックス 255"/>
        <xdr:cNvSpPr txBox="1"/>
      </xdr:nvSpPr>
      <xdr:spPr>
        <a:xfrm>
          <a:off x="1752111" y="161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705</xdr:rowOff>
    </xdr:from>
    <xdr:to>
      <xdr:col>1</xdr:col>
      <xdr:colOff>485775</xdr:colOff>
      <xdr:row>95</xdr:row>
      <xdr:rowOff>102305</xdr:rowOff>
    </xdr:to>
    <xdr:sp macro="" textlink="">
      <xdr:nvSpPr>
        <xdr:cNvPr id="257" name="円/楕円 256"/>
        <xdr:cNvSpPr/>
      </xdr:nvSpPr>
      <xdr:spPr>
        <a:xfrm>
          <a:off x="1079500" y="162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118832</xdr:rowOff>
    </xdr:from>
    <xdr:ext cx="534377" cy="259045"/>
    <xdr:sp macro="" textlink="">
      <xdr:nvSpPr>
        <xdr:cNvPr id="258" name="テキスト ボックス 257"/>
        <xdr:cNvSpPr txBox="1"/>
      </xdr:nvSpPr>
      <xdr:spPr>
        <a:xfrm>
          <a:off x="863111" y="1606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133757</xdr:rowOff>
    </xdr:from>
    <xdr:to>
      <xdr:col>15</xdr:col>
      <xdr:colOff>180340</xdr:colOff>
      <xdr:row>38</xdr:row>
      <xdr:rowOff>139700</xdr:rowOff>
    </xdr:to>
    <xdr:cxnSp macro="">
      <xdr:nvCxnSpPr>
        <xdr:cNvPr id="280" name="直線コネクタ 279"/>
        <xdr:cNvCxnSpPr/>
      </xdr:nvCxnSpPr>
      <xdr:spPr>
        <a:xfrm flipV="1">
          <a:off x="10475595" y="5791607"/>
          <a:ext cx="1270" cy="86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80434</xdr:rowOff>
    </xdr:from>
    <xdr:ext cx="469744" cy="259045"/>
    <xdr:sp macro="" textlink="">
      <xdr:nvSpPr>
        <xdr:cNvPr id="283" name="労働費最大値テキスト"/>
        <xdr:cNvSpPr txBox="1"/>
      </xdr:nvSpPr>
      <xdr:spPr>
        <a:xfrm>
          <a:off x="10528300" y="556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33</xdr:row>
      <xdr:rowOff>133757</xdr:rowOff>
    </xdr:from>
    <xdr:to>
      <xdr:col>15</xdr:col>
      <xdr:colOff>269875</xdr:colOff>
      <xdr:row>33</xdr:row>
      <xdr:rowOff>133757</xdr:rowOff>
    </xdr:to>
    <xdr:cxnSp macro="">
      <xdr:nvCxnSpPr>
        <xdr:cNvPr id="284" name="直線コネクタ 283"/>
        <xdr:cNvCxnSpPr/>
      </xdr:nvCxnSpPr>
      <xdr:spPr>
        <a:xfrm>
          <a:off x="10388600" y="579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95352</xdr:rowOff>
    </xdr:from>
    <xdr:to>
      <xdr:col>15</xdr:col>
      <xdr:colOff>180975</xdr:colOff>
      <xdr:row>34</xdr:row>
      <xdr:rowOff>157988</xdr:rowOff>
    </xdr:to>
    <xdr:cxnSp macro="">
      <xdr:nvCxnSpPr>
        <xdr:cNvPr id="285" name="直線コネクタ 284"/>
        <xdr:cNvCxnSpPr/>
      </xdr:nvCxnSpPr>
      <xdr:spPr>
        <a:xfrm flipV="1">
          <a:off x="9639300" y="5924652"/>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86"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87" name="フローチャート : 判断 286"/>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21056</xdr:rowOff>
    </xdr:from>
    <xdr:to>
      <xdr:col>14</xdr:col>
      <xdr:colOff>28575</xdr:colOff>
      <xdr:row>34</xdr:row>
      <xdr:rowOff>157988</xdr:rowOff>
    </xdr:to>
    <xdr:cxnSp macro="">
      <xdr:nvCxnSpPr>
        <xdr:cNvPr id="288" name="直線コネクタ 287"/>
        <xdr:cNvCxnSpPr/>
      </xdr:nvCxnSpPr>
      <xdr:spPr>
        <a:xfrm>
          <a:off x="8750300" y="5850356"/>
          <a:ext cx="889000" cy="13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148793</xdr:rowOff>
    </xdr:from>
    <xdr:to>
      <xdr:col>14</xdr:col>
      <xdr:colOff>79375</xdr:colOff>
      <xdr:row>37</xdr:row>
      <xdr:rowOff>78943</xdr:rowOff>
    </xdr:to>
    <xdr:sp macro="" textlink="">
      <xdr:nvSpPr>
        <xdr:cNvPr id="289" name="フローチャート : 判断 288"/>
        <xdr:cNvSpPr/>
      </xdr:nvSpPr>
      <xdr:spPr>
        <a:xfrm>
          <a:off x="9588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70070</xdr:rowOff>
    </xdr:from>
    <xdr:ext cx="469744" cy="259045"/>
    <xdr:sp macro="" textlink="">
      <xdr:nvSpPr>
        <xdr:cNvPr id="290" name="テキスト ボックス 289"/>
        <xdr:cNvSpPr txBox="1"/>
      </xdr:nvSpPr>
      <xdr:spPr>
        <a:xfrm>
          <a:off x="9404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48946</xdr:rowOff>
    </xdr:from>
    <xdr:to>
      <xdr:col>12</xdr:col>
      <xdr:colOff>511175</xdr:colOff>
      <xdr:row>34</xdr:row>
      <xdr:rowOff>21056</xdr:rowOff>
    </xdr:to>
    <xdr:cxnSp macro="">
      <xdr:nvCxnSpPr>
        <xdr:cNvPr id="291" name="直線コネクタ 290"/>
        <xdr:cNvCxnSpPr/>
      </xdr:nvCxnSpPr>
      <xdr:spPr>
        <a:xfrm>
          <a:off x="7861300" y="5535346"/>
          <a:ext cx="889000" cy="3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76784</xdr:rowOff>
    </xdr:from>
    <xdr:to>
      <xdr:col>12</xdr:col>
      <xdr:colOff>561975</xdr:colOff>
      <xdr:row>37</xdr:row>
      <xdr:rowOff>6934</xdr:rowOff>
    </xdr:to>
    <xdr:sp macro="" textlink="">
      <xdr:nvSpPr>
        <xdr:cNvPr id="292" name="フローチャート : 判断 291"/>
        <xdr:cNvSpPr/>
      </xdr:nvSpPr>
      <xdr:spPr>
        <a:xfrm>
          <a:off x="8699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169511</xdr:rowOff>
    </xdr:from>
    <xdr:ext cx="469744" cy="259045"/>
    <xdr:sp macro="" textlink="">
      <xdr:nvSpPr>
        <xdr:cNvPr id="293" name="テキスト ボックス 292"/>
        <xdr:cNvSpPr txBox="1"/>
      </xdr:nvSpPr>
      <xdr:spPr>
        <a:xfrm>
          <a:off x="8515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138786</xdr:rowOff>
    </xdr:from>
    <xdr:to>
      <xdr:col>11</xdr:col>
      <xdr:colOff>307975</xdr:colOff>
      <xdr:row>32</xdr:row>
      <xdr:rowOff>48946</xdr:rowOff>
    </xdr:to>
    <xdr:cxnSp macro="">
      <xdr:nvCxnSpPr>
        <xdr:cNvPr id="294" name="直線コネクタ 293"/>
        <xdr:cNvCxnSpPr/>
      </xdr:nvCxnSpPr>
      <xdr:spPr>
        <a:xfrm>
          <a:off x="6972300" y="5453736"/>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171424</xdr:rowOff>
    </xdr:from>
    <xdr:to>
      <xdr:col>11</xdr:col>
      <xdr:colOff>358775</xdr:colOff>
      <xdr:row>36</xdr:row>
      <xdr:rowOff>101574</xdr:rowOff>
    </xdr:to>
    <xdr:sp macro="" textlink="">
      <xdr:nvSpPr>
        <xdr:cNvPr id="295" name="フローチャート : 判断 294"/>
        <xdr:cNvSpPr/>
      </xdr:nvSpPr>
      <xdr:spPr>
        <a:xfrm>
          <a:off x="7810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92701</xdr:rowOff>
    </xdr:from>
    <xdr:ext cx="469744" cy="259045"/>
    <xdr:sp macro="" textlink="">
      <xdr:nvSpPr>
        <xdr:cNvPr id="296" name="テキスト ボックス 295"/>
        <xdr:cNvSpPr txBox="1"/>
      </xdr:nvSpPr>
      <xdr:spPr>
        <a:xfrm>
          <a:off x="7626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119532</xdr:rowOff>
    </xdr:from>
    <xdr:to>
      <xdr:col>10</xdr:col>
      <xdr:colOff>155575</xdr:colOff>
      <xdr:row>35</xdr:row>
      <xdr:rowOff>49682</xdr:rowOff>
    </xdr:to>
    <xdr:sp macro="" textlink="">
      <xdr:nvSpPr>
        <xdr:cNvPr id="297" name="フローチャート : 判断 296"/>
        <xdr:cNvSpPr/>
      </xdr:nvSpPr>
      <xdr:spPr>
        <a:xfrm>
          <a:off x="6921500" y="594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40809</xdr:rowOff>
    </xdr:from>
    <xdr:ext cx="469744" cy="259045"/>
    <xdr:sp macro="" textlink="">
      <xdr:nvSpPr>
        <xdr:cNvPr id="298" name="テキスト ボックス 297"/>
        <xdr:cNvSpPr txBox="1"/>
      </xdr:nvSpPr>
      <xdr:spPr>
        <a:xfrm>
          <a:off x="6737427" y="604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44552</xdr:rowOff>
    </xdr:from>
    <xdr:to>
      <xdr:col>15</xdr:col>
      <xdr:colOff>231775</xdr:colOff>
      <xdr:row>34</xdr:row>
      <xdr:rowOff>146152</xdr:rowOff>
    </xdr:to>
    <xdr:sp macro="" textlink="">
      <xdr:nvSpPr>
        <xdr:cNvPr id="304" name="円/楕円 303"/>
        <xdr:cNvSpPr/>
      </xdr:nvSpPr>
      <xdr:spPr>
        <a:xfrm>
          <a:off x="10426700" y="58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67429</xdr:rowOff>
    </xdr:from>
    <xdr:ext cx="469744" cy="259045"/>
    <xdr:sp macro="" textlink="">
      <xdr:nvSpPr>
        <xdr:cNvPr id="305" name="労働費該当値テキスト"/>
        <xdr:cNvSpPr txBox="1"/>
      </xdr:nvSpPr>
      <xdr:spPr>
        <a:xfrm>
          <a:off x="10528300" y="572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107188</xdr:rowOff>
    </xdr:from>
    <xdr:to>
      <xdr:col>14</xdr:col>
      <xdr:colOff>79375</xdr:colOff>
      <xdr:row>35</xdr:row>
      <xdr:rowOff>37338</xdr:rowOff>
    </xdr:to>
    <xdr:sp macro="" textlink="">
      <xdr:nvSpPr>
        <xdr:cNvPr id="306" name="円/楕円 305"/>
        <xdr:cNvSpPr/>
      </xdr:nvSpPr>
      <xdr:spPr>
        <a:xfrm>
          <a:off x="9588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53865</xdr:rowOff>
    </xdr:from>
    <xdr:ext cx="469744" cy="259045"/>
    <xdr:sp macro="" textlink="">
      <xdr:nvSpPr>
        <xdr:cNvPr id="307" name="テキスト ボックス 306"/>
        <xdr:cNvSpPr txBox="1"/>
      </xdr:nvSpPr>
      <xdr:spPr>
        <a:xfrm>
          <a:off x="9404427"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141706</xdr:rowOff>
    </xdr:from>
    <xdr:to>
      <xdr:col>12</xdr:col>
      <xdr:colOff>561975</xdr:colOff>
      <xdr:row>34</xdr:row>
      <xdr:rowOff>71856</xdr:rowOff>
    </xdr:to>
    <xdr:sp macro="" textlink="">
      <xdr:nvSpPr>
        <xdr:cNvPr id="308" name="円/楕円 307"/>
        <xdr:cNvSpPr/>
      </xdr:nvSpPr>
      <xdr:spPr>
        <a:xfrm>
          <a:off x="8699500" y="57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88383</xdr:rowOff>
    </xdr:from>
    <xdr:ext cx="469744" cy="259045"/>
    <xdr:sp macro="" textlink="">
      <xdr:nvSpPr>
        <xdr:cNvPr id="309" name="テキスト ボックス 308"/>
        <xdr:cNvSpPr txBox="1"/>
      </xdr:nvSpPr>
      <xdr:spPr>
        <a:xfrm>
          <a:off x="8515427" y="55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169596</xdr:rowOff>
    </xdr:from>
    <xdr:to>
      <xdr:col>11</xdr:col>
      <xdr:colOff>358775</xdr:colOff>
      <xdr:row>32</xdr:row>
      <xdr:rowOff>99746</xdr:rowOff>
    </xdr:to>
    <xdr:sp macro="" textlink="">
      <xdr:nvSpPr>
        <xdr:cNvPr id="310" name="円/楕円 309"/>
        <xdr:cNvSpPr/>
      </xdr:nvSpPr>
      <xdr:spPr>
        <a:xfrm>
          <a:off x="7810500" y="54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116273</xdr:rowOff>
    </xdr:from>
    <xdr:ext cx="469744" cy="259045"/>
    <xdr:sp macro="" textlink="">
      <xdr:nvSpPr>
        <xdr:cNvPr id="311" name="テキスト ボックス 310"/>
        <xdr:cNvSpPr txBox="1"/>
      </xdr:nvSpPr>
      <xdr:spPr>
        <a:xfrm>
          <a:off x="7626427" y="525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87986</xdr:rowOff>
    </xdr:from>
    <xdr:to>
      <xdr:col>10</xdr:col>
      <xdr:colOff>155575</xdr:colOff>
      <xdr:row>32</xdr:row>
      <xdr:rowOff>18136</xdr:rowOff>
    </xdr:to>
    <xdr:sp macro="" textlink="">
      <xdr:nvSpPr>
        <xdr:cNvPr id="312" name="円/楕円 311"/>
        <xdr:cNvSpPr/>
      </xdr:nvSpPr>
      <xdr:spPr>
        <a:xfrm>
          <a:off x="6921500" y="5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34663</xdr:rowOff>
    </xdr:from>
    <xdr:ext cx="469744" cy="259045"/>
    <xdr:sp macro="" textlink="">
      <xdr:nvSpPr>
        <xdr:cNvPr id="313" name="テキスト ボックス 312"/>
        <xdr:cNvSpPr txBox="1"/>
      </xdr:nvSpPr>
      <xdr:spPr>
        <a:xfrm>
          <a:off x="6737427" y="517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33071</xdr:rowOff>
    </xdr:from>
    <xdr:to>
      <xdr:col>15</xdr:col>
      <xdr:colOff>180975</xdr:colOff>
      <xdr:row>59</xdr:row>
      <xdr:rowOff>34836</xdr:rowOff>
    </xdr:to>
    <xdr:cxnSp macro="">
      <xdr:nvCxnSpPr>
        <xdr:cNvPr id="342" name="直線コネクタ 341"/>
        <xdr:cNvCxnSpPr/>
      </xdr:nvCxnSpPr>
      <xdr:spPr>
        <a:xfrm>
          <a:off x="9639300" y="10148621"/>
          <a:ext cx="8382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33071</xdr:rowOff>
    </xdr:from>
    <xdr:to>
      <xdr:col>14</xdr:col>
      <xdr:colOff>28575</xdr:colOff>
      <xdr:row>59</xdr:row>
      <xdr:rowOff>34595</xdr:rowOff>
    </xdr:to>
    <xdr:cxnSp macro="">
      <xdr:nvCxnSpPr>
        <xdr:cNvPr id="345" name="直線コネクタ 344"/>
        <xdr:cNvCxnSpPr/>
      </xdr:nvCxnSpPr>
      <xdr:spPr>
        <a:xfrm flipV="1">
          <a:off x="8750300" y="1014862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34442</xdr:rowOff>
    </xdr:from>
    <xdr:to>
      <xdr:col>12</xdr:col>
      <xdr:colOff>511175</xdr:colOff>
      <xdr:row>59</xdr:row>
      <xdr:rowOff>34595</xdr:rowOff>
    </xdr:to>
    <xdr:cxnSp macro="">
      <xdr:nvCxnSpPr>
        <xdr:cNvPr id="348" name="直線コネクタ 347"/>
        <xdr:cNvCxnSpPr/>
      </xdr:nvCxnSpPr>
      <xdr:spPr>
        <a:xfrm>
          <a:off x="7861300" y="1014999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34442</xdr:rowOff>
    </xdr:from>
    <xdr:to>
      <xdr:col>11</xdr:col>
      <xdr:colOff>307975</xdr:colOff>
      <xdr:row>59</xdr:row>
      <xdr:rowOff>34582</xdr:rowOff>
    </xdr:to>
    <xdr:cxnSp macro="">
      <xdr:nvCxnSpPr>
        <xdr:cNvPr id="351" name="直線コネクタ 350"/>
        <xdr:cNvCxnSpPr/>
      </xdr:nvCxnSpPr>
      <xdr:spPr>
        <a:xfrm flipV="1">
          <a:off x="6972300" y="10149992"/>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155486</xdr:rowOff>
    </xdr:from>
    <xdr:to>
      <xdr:col>15</xdr:col>
      <xdr:colOff>231775</xdr:colOff>
      <xdr:row>59</xdr:row>
      <xdr:rowOff>85636</xdr:rowOff>
    </xdr:to>
    <xdr:sp macro="" textlink="">
      <xdr:nvSpPr>
        <xdr:cNvPr id="361" name="円/楕円 360"/>
        <xdr:cNvSpPr/>
      </xdr:nvSpPr>
      <xdr:spPr>
        <a:xfrm>
          <a:off x="10426700" y="100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70413</xdr:rowOff>
    </xdr:from>
    <xdr:ext cx="378565" cy="259045"/>
    <xdr:sp macro="" textlink="">
      <xdr:nvSpPr>
        <xdr:cNvPr id="362" name="農林水産業費該当値テキスト"/>
        <xdr:cNvSpPr txBox="1"/>
      </xdr:nvSpPr>
      <xdr:spPr>
        <a:xfrm>
          <a:off x="10528300" y="10014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153721</xdr:rowOff>
    </xdr:from>
    <xdr:to>
      <xdr:col>14</xdr:col>
      <xdr:colOff>79375</xdr:colOff>
      <xdr:row>59</xdr:row>
      <xdr:rowOff>83871</xdr:rowOff>
    </xdr:to>
    <xdr:sp macro="" textlink="">
      <xdr:nvSpPr>
        <xdr:cNvPr id="363" name="円/楕円 362"/>
        <xdr:cNvSpPr/>
      </xdr:nvSpPr>
      <xdr:spPr>
        <a:xfrm>
          <a:off x="9588500" y="100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74998</xdr:rowOff>
    </xdr:from>
    <xdr:ext cx="378565" cy="259045"/>
    <xdr:sp macro="" textlink="">
      <xdr:nvSpPr>
        <xdr:cNvPr id="364" name="テキスト ボックス 363"/>
        <xdr:cNvSpPr txBox="1"/>
      </xdr:nvSpPr>
      <xdr:spPr>
        <a:xfrm>
          <a:off x="9450017" y="10190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155245</xdr:rowOff>
    </xdr:from>
    <xdr:to>
      <xdr:col>12</xdr:col>
      <xdr:colOff>561975</xdr:colOff>
      <xdr:row>59</xdr:row>
      <xdr:rowOff>85395</xdr:rowOff>
    </xdr:to>
    <xdr:sp macro="" textlink="">
      <xdr:nvSpPr>
        <xdr:cNvPr id="365" name="円/楕円 364"/>
        <xdr:cNvSpPr/>
      </xdr:nvSpPr>
      <xdr:spPr>
        <a:xfrm>
          <a:off x="8699500" y="100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76522</xdr:rowOff>
    </xdr:from>
    <xdr:ext cx="378565" cy="259045"/>
    <xdr:sp macro="" textlink="">
      <xdr:nvSpPr>
        <xdr:cNvPr id="366" name="テキスト ボックス 365"/>
        <xdr:cNvSpPr txBox="1"/>
      </xdr:nvSpPr>
      <xdr:spPr>
        <a:xfrm>
          <a:off x="8561017" y="10192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155092</xdr:rowOff>
    </xdr:from>
    <xdr:to>
      <xdr:col>11</xdr:col>
      <xdr:colOff>358775</xdr:colOff>
      <xdr:row>59</xdr:row>
      <xdr:rowOff>85242</xdr:rowOff>
    </xdr:to>
    <xdr:sp macro="" textlink="">
      <xdr:nvSpPr>
        <xdr:cNvPr id="367" name="円/楕円 366"/>
        <xdr:cNvSpPr/>
      </xdr:nvSpPr>
      <xdr:spPr>
        <a:xfrm>
          <a:off x="7810500" y="1009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76369</xdr:rowOff>
    </xdr:from>
    <xdr:ext cx="378565" cy="259045"/>
    <xdr:sp macro="" textlink="">
      <xdr:nvSpPr>
        <xdr:cNvPr id="368" name="テキスト ボックス 367"/>
        <xdr:cNvSpPr txBox="1"/>
      </xdr:nvSpPr>
      <xdr:spPr>
        <a:xfrm>
          <a:off x="7672017" y="1019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155232</xdr:rowOff>
    </xdr:from>
    <xdr:to>
      <xdr:col>10</xdr:col>
      <xdr:colOff>155575</xdr:colOff>
      <xdr:row>59</xdr:row>
      <xdr:rowOff>85382</xdr:rowOff>
    </xdr:to>
    <xdr:sp macro="" textlink="">
      <xdr:nvSpPr>
        <xdr:cNvPr id="369" name="円/楕円 368"/>
        <xdr:cNvSpPr/>
      </xdr:nvSpPr>
      <xdr:spPr>
        <a:xfrm>
          <a:off x="6921500" y="100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76509</xdr:rowOff>
    </xdr:from>
    <xdr:ext cx="378565" cy="259045"/>
    <xdr:sp macro="" textlink="">
      <xdr:nvSpPr>
        <xdr:cNvPr id="370" name="テキスト ボックス 369"/>
        <xdr:cNvSpPr txBox="1"/>
      </xdr:nvSpPr>
      <xdr:spPr>
        <a:xfrm>
          <a:off x="6783017" y="1019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113229</xdr:rowOff>
    </xdr:from>
    <xdr:to>
      <xdr:col>15</xdr:col>
      <xdr:colOff>180975</xdr:colOff>
      <xdr:row>77</xdr:row>
      <xdr:rowOff>171155</xdr:rowOff>
    </xdr:to>
    <xdr:cxnSp macro="">
      <xdr:nvCxnSpPr>
        <xdr:cNvPr id="397" name="直線コネクタ 396"/>
        <xdr:cNvCxnSpPr/>
      </xdr:nvCxnSpPr>
      <xdr:spPr>
        <a:xfrm flipV="1">
          <a:off x="9639300" y="13314879"/>
          <a:ext cx="838200" cy="5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171155</xdr:rowOff>
    </xdr:from>
    <xdr:to>
      <xdr:col>14</xdr:col>
      <xdr:colOff>28575</xdr:colOff>
      <xdr:row>78</xdr:row>
      <xdr:rowOff>23892</xdr:rowOff>
    </xdr:to>
    <xdr:cxnSp macro="">
      <xdr:nvCxnSpPr>
        <xdr:cNvPr id="400" name="直線コネクタ 399"/>
        <xdr:cNvCxnSpPr/>
      </xdr:nvCxnSpPr>
      <xdr:spPr>
        <a:xfrm flipV="1">
          <a:off x="8750300" y="13372805"/>
          <a:ext cx="8890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23892</xdr:rowOff>
    </xdr:from>
    <xdr:to>
      <xdr:col>12</xdr:col>
      <xdr:colOff>511175</xdr:colOff>
      <xdr:row>78</xdr:row>
      <xdr:rowOff>30978</xdr:rowOff>
    </xdr:to>
    <xdr:cxnSp macro="">
      <xdr:nvCxnSpPr>
        <xdr:cNvPr id="403" name="直線コネクタ 402"/>
        <xdr:cNvCxnSpPr/>
      </xdr:nvCxnSpPr>
      <xdr:spPr>
        <a:xfrm flipV="1">
          <a:off x="7861300" y="1339699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28142</xdr:rowOff>
    </xdr:from>
    <xdr:to>
      <xdr:col>11</xdr:col>
      <xdr:colOff>307975</xdr:colOff>
      <xdr:row>78</xdr:row>
      <xdr:rowOff>30978</xdr:rowOff>
    </xdr:to>
    <xdr:cxnSp macro="">
      <xdr:nvCxnSpPr>
        <xdr:cNvPr id="406" name="直線コネクタ 405"/>
        <xdr:cNvCxnSpPr/>
      </xdr:nvCxnSpPr>
      <xdr:spPr>
        <a:xfrm>
          <a:off x="6972300" y="13401242"/>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62429</xdr:rowOff>
    </xdr:from>
    <xdr:to>
      <xdr:col>15</xdr:col>
      <xdr:colOff>231775</xdr:colOff>
      <xdr:row>77</xdr:row>
      <xdr:rowOff>164029</xdr:rowOff>
    </xdr:to>
    <xdr:sp macro="" textlink="">
      <xdr:nvSpPr>
        <xdr:cNvPr id="416" name="円/楕円 415"/>
        <xdr:cNvSpPr/>
      </xdr:nvSpPr>
      <xdr:spPr>
        <a:xfrm>
          <a:off x="10426700" y="132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148806</xdr:rowOff>
    </xdr:from>
    <xdr:ext cx="469744" cy="259045"/>
    <xdr:sp macro="" textlink="">
      <xdr:nvSpPr>
        <xdr:cNvPr id="417" name="商工費該当値テキスト"/>
        <xdr:cNvSpPr txBox="1"/>
      </xdr:nvSpPr>
      <xdr:spPr>
        <a:xfrm>
          <a:off x="10528300" y="1317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120355</xdr:rowOff>
    </xdr:from>
    <xdr:to>
      <xdr:col>14</xdr:col>
      <xdr:colOff>79375</xdr:colOff>
      <xdr:row>78</xdr:row>
      <xdr:rowOff>50505</xdr:rowOff>
    </xdr:to>
    <xdr:sp macro="" textlink="">
      <xdr:nvSpPr>
        <xdr:cNvPr id="418" name="円/楕円 417"/>
        <xdr:cNvSpPr/>
      </xdr:nvSpPr>
      <xdr:spPr>
        <a:xfrm>
          <a:off x="9588500" y="1332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41632</xdr:rowOff>
    </xdr:from>
    <xdr:ext cx="469744" cy="259045"/>
    <xdr:sp macro="" textlink="">
      <xdr:nvSpPr>
        <xdr:cNvPr id="419" name="テキスト ボックス 418"/>
        <xdr:cNvSpPr txBox="1"/>
      </xdr:nvSpPr>
      <xdr:spPr>
        <a:xfrm>
          <a:off x="9404427" y="1341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144542</xdr:rowOff>
    </xdr:from>
    <xdr:to>
      <xdr:col>12</xdr:col>
      <xdr:colOff>561975</xdr:colOff>
      <xdr:row>78</xdr:row>
      <xdr:rowOff>74692</xdr:rowOff>
    </xdr:to>
    <xdr:sp macro="" textlink="">
      <xdr:nvSpPr>
        <xdr:cNvPr id="420" name="円/楕円 419"/>
        <xdr:cNvSpPr/>
      </xdr:nvSpPr>
      <xdr:spPr>
        <a:xfrm>
          <a:off x="8699500" y="133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65819</xdr:rowOff>
    </xdr:from>
    <xdr:ext cx="469744" cy="259045"/>
    <xdr:sp macro="" textlink="">
      <xdr:nvSpPr>
        <xdr:cNvPr id="421" name="テキスト ボックス 420"/>
        <xdr:cNvSpPr txBox="1"/>
      </xdr:nvSpPr>
      <xdr:spPr>
        <a:xfrm>
          <a:off x="8515427" y="134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151628</xdr:rowOff>
    </xdr:from>
    <xdr:to>
      <xdr:col>11</xdr:col>
      <xdr:colOff>358775</xdr:colOff>
      <xdr:row>78</xdr:row>
      <xdr:rowOff>81778</xdr:rowOff>
    </xdr:to>
    <xdr:sp macro="" textlink="">
      <xdr:nvSpPr>
        <xdr:cNvPr id="422" name="円/楕円 421"/>
        <xdr:cNvSpPr/>
      </xdr:nvSpPr>
      <xdr:spPr>
        <a:xfrm>
          <a:off x="7810500" y="133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72905</xdr:rowOff>
    </xdr:from>
    <xdr:ext cx="469744" cy="259045"/>
    <xdr:sp macro="" textlink="">
      <xdr:nvSpPr>
        <xdr:cNvPr id="423" name="テキスト ボックス 422"/>
        <xdr:cNvSpPr txBox="1"/>
      </xdr:nvSpPr>
      <xdr:spPr>
        <a:xfrm>
          <a:off x="7626427" y="134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148792</xdr:rowOff>
    </xdr:from>
    <xdr:to>
      <xdr:col>10</xdr:col>
      <xdr:colOff>155575</xdr:colOff>
      <xdr:row>78</xdr:row>
      <xdr:rowOff>78942</xdr:rowOff>
    </xdr:to>
    <xdr:sp macro="" textlink="">
      <xdr:nvSpPr>
        <xdr:cNvPr id="424" name="円/楕円 423"/>
        <xdr:cNvSpPr/>
      </xdr:nvSpPr>
      <xdr:spPr>
        <a:xfrm>
          <a:off x="6921500" y="133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70069</xdr:rowOff>
    </xdr:from>
    <xdr:ext cx="469744" cy="259045"/>
    <xdr:sp macro="" textlink="">
      <xdr:nvSpPr>
        <xdr:cNvPr id="425" name="テキスト ボックス 424"/>
        <xdr:cNvSpPr txBox="1"/>
      </xdr:nvSpPr>
      <xdr:spPr>
        <a:xfrm>
          <a:off x="6737427" y="134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166612</xdr:rowOff>
    </xdr:from>
    <xdr:to>
      <xdr:col>15</xdr:col>
      <xdr:colOff>180975</xdr:colOff>
      <xdr:row>98</xdr:row>
      <xdr:rowOff>30607</xdr:rowOff>
    </xdr:to>
    <xdr:cxnSp macro="">
      <xdr:nvCxnSpPr>
        <xdr:cNvPr id="452" name="直線コネクタ 451"/>
        <xdr:cNvCxnSpPr/>
      </xdr:nvCxnSpPr>
      <xdr:spPr>
        <a:xfrm flipV="1">
          <a:off x="9639300" y="16797262"/>
          <a:ext cx="838200" cy="3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12023</xdr:rowOff>
    </xdr:from>
    <xdr:to>
      <xdr:col>14</xdr:col>
      <xdr:colOff>28575</xdr:colOff>
      <xdr:row>98</xdr:row>
      <xdr:rowOff>30607</xdr:rowOff>
    </xdr:to>
    <xdr:cxnSp macro="">
      <xdr:nvCxnSpPr>
        <xdr:cNvPr id="455" name="直線コネクタ 454"/>
        <xdr:cNvCxnSpPr/>
      </xdr:nvCxnSpPr>
      <xdr:spPr>
        <a:xfrm>
          <a:off x="8750300" y="16814123"/>
          <a:ext cx="889000" cy="1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151436</xdr:rowOff>
    </xdr:from>
    <xdr:to>
      <xdr:col>12</xdr:col>
      <xdr:colOff>511175</xdr:colOff>
      <xdr:row>98</xdr:row>
      <xdr:rowOff>12023</xdr:rowOff>
    </xdr:to>
    <xdr:cxnSp macro="">
      <xdr:nvCxnSpPr>
        <xdr:cNvPr id="458" name="直線コネクタ 457"/>
        <xdr:cNvCxnSpPr/>
      </xdr:nvCxnSpPr>
      <xdr:spPr>
        <a:xfrm>
          <a:off x="7861300" y="16782086"/>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151436</xdr:rowOff>
    </xdr:from>
    <xdr:to>
      <xdr:col>11</xdr:col>
      <xdr:colOff>307975</xdr:colOff>
      <xdr:row>98</xdr:row>
      <xdr:rowOff>34672</xdr:rowOff>
    </xdr:to>
    <xdr:cxnSp macro="">
      <xdr:nvCxnSpPr>
        <xdr:cNvPr id="461" name="直線コネクタ 460"/>
        <xdr:cNvCxnSpPr/>
      </xdr:nvCxnSpPr>
      <xdr:spPr>
        <a:xfrm flipV="1">
          <a:off x="6972300" y="16782086"/>
          <a:ext cx="889000" cy="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115812</xdr:rowOff>
    </xdr:from>
    <xdr:to>
      <xdr:col>15</xdr:col>
      <xdr:colOff>231775</xdr:colOff>
      <xdr:row>98</xdr:row>
      <xdr:rowOff>45962</xdr:rowOff>
    </xdr:to>
    <xdr:sp macro="" textlink="">
      <xdr:nvSpPr>
        <xdr:cNvPr id="471" name="円/楕円 470"/>
        <xdr:cNvSpPr/>
      </xdr:nvSpPr>
      <xdr:spPr>
        <a:xfrm>
          <a:off x="10426700" y="167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50380</xdr:rowOff>
    </xdr:from>
    <xdr:ext cx="534377" cy="259045"/>
    <xdr:sp macro="" textlink="">
      <xdr:nvSpPr>
        <xdr:cNvPr id="472" name="土木費該当値テキスト"/>
        <xdr:cNvSpPr txBox="1"/>
      </xdr:nvSpPr>
      <xdr:spPr>
        <a:xfrm>
          <a:off x="10528300" y="1668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31,614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151257</xdr:rowOff>
    </xdr:from>
    <xdr:to>
      <xdr:col>14</xdr:col>
      <xdr:colOff>79375</xdr:colOff>
      <xdr:row>98</xdr:row>
      <xdr:rowOff>81407</xdr:rowOff>
    </xdr:to>
    <xdr:sp macro="" textlink="">
      <xdr:nvSpPr>
        <xdr:cNvPr id="473" name="円/楕円 472"/>
        <xdr:cNvSpPr/>
      </xdr:nvSpPr>
      <xdr:spPr>
        <a:xfrm>
          <a:off x="9588500" y="167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72534</xdr:rowOff>
    </xdr:from>
    <xdr:ext cx="534377" cy="259045"/>
    <xdr:sp macro="" textlink="">
      <xdr:nvSpPr>
        <xdr:cNvPr id="474" name="テキスト ボックス 473"/>
        <xdr:cNvSpPr txBox="1"/>
      </xdr:nvSpPr>
      <xdr:spPr>
        <a:xfrm>
          <a:off x="9372111" y="168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132673</xdr:rowOff>
    </xdr:from>
    <xdr:to>
      <xdr:col>12</xdr:col>
      <xdr:colOff>561975</xdr:colOff>
      <xdr:row>98</xdr:row>
      <xdr:rowOff>62823</xdr:rowOff>
    </xdr:to>
    <xdr:sp macro="" textlink="">
      <xdr:nvSpPr>
        <xdr:cNvPr id="475" name="円/楕円 474"/>
        <xdr:cNvSpPr/>
      </xdr:nvSpPr>
      <xdr:spPr>
        <a:xfrm>
          <a:off x="8699500" y="1676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53950</xdr:rowOff>
    </xdr:from>
    <xdr:ext cx="534377" cy="259045"/>
    <xdr:sp macro="" textlink="">
      <xdr:nvSpPr>
        <xdr:cNvPr id="476" name="テキスト ボックス 475"/>
        <xdr:cNvSpPr txBox="1"/>
      </xdr:nvSpPr>
      <xdr:spPr>
        <a:xfrm>
          <a:off x="8483111" y="1685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100636</xdr:rowOff>
    </xdr:from>
    <xdr:to>
      <xdr:col>11</xdr:col>
      <xdr:colOff>358775</xdr:colOff>
      <xdr:row>98</xdr:row>
      <xdr:rowOff>30786</xdr:rowOff>
    </xdr:to>
    <xdr:sp macro="" textlink="">
      <xdr:nvSpPr>
        <xdr:cNvPr id="477" name="円/楕円 476"/>
        <xdr:cNvSpPr/>
      </xdr:nvSpPr>
      <xdr:spPr>
        <a:xfrm>
          <a:off x="7810500" y="167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21913</xdr:rowOff>
    </xdr:from>
    <xdr:ext cx="534377" cy="259045"/>
    <xdr:sp macro="" textlink="">
      <xdr:nvSpPr>
        <xdr:cNvPr id="478" name="テキスト ボックス 477"/>
        <xdr:cNvSpPr txBox="1"/>
      </xdr:nvSpPr>
      <xdr:spPr>
        <a:xfrm>
          <a:off x="7594111" y="168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155322</xdr:rowOff>
    </xdr:from>
    <xdr:to>
      <xdr:col>10</xdr:col>
      <xdr:colOff>155575</xdr:colOff>
      <xdr:row>98</xdr:row>
      <xdr:rowOff>85472</xdr:rowOff>
    </xdr:to>
    <xdr:sp macro="" textlink="">
      <xdr:nvSpPr>
        <xdr:cNvPr id="479" name="円/楕円 478"/>
        <xdr:cNvSpPr/>
      </xdr:nvSpPr>
      <xdr:spPr>
        <a:xfrm>
          <a:off x="6921500" y="167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76599</xdr:rowOff>
    </xdr:from>
    <xdr:ext cx="534377" cy="259045"/>
    <xdr:sp macro="" textlink="">
      <xdr:nvSpPr>
        <xdr:cNvPr id="480" name="テキスト ボックス 479"/>
        <xdr:cNvSpPr txBox="1"/>
      </xdr:nvSpPr>
      <xdr:spPr>
        <a:xfrm>
          <a:off x="6705111" y="168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43859</xdr:rowOff>
    </xdr:from>
    <xdr:to>
      <xdr:col>23</xdr:col>
      <xdr:colOff>517525</xdr:colOff>
      <xdr:row>36</xdr:row>
      <xdr:rowOff>43231</xdr:rowOff>
    </xdr:to>
    <xdr:cxnSp macro="">
      <xdr:nvCxnSpPr>
        <xdr:cNvPr id="506" name="直線コネクタ 505"/>
        <xdr:cNvCxnSpPr/>
      </xdr:nvCxnSpPr>
      <xdr:spPr>
        <a:xfrm flipV="1">
          <a:off x="15481300" y="5873159"/>
          <a:ext cx="838200" cy="3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43231</xdr:rowOff>
    </xdr:from>
    <xdr:to>
      <xdr:col>22</xdr:col>
      <xdr:colOff>365125</xdr:colOff>
      <xdr:row>36</xdr:row>
      <xdr:rowOff>122098</xdr:rowOff>
    </xdr:to>
    <xdr:cxnSp macro="">
      <xdr:nvCxnSpPr>
        <xdr:cNvPr id="509" name="直線コネクタ 508"/>
        <xdr:cNvCxnSpPr/>
      </xdr:nvCxnSpPr>
      <xdr:spPr>
        <a:xfrm flipV="1">
          <a:off x="14592300" y="6215431"/>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79978</xdr:rowOff>
    </xdr:from>
    <xdr:to>
      <xdr:col>21</xdr:col>
      <xdr:colOff>161925</xdr:colOff>
      <xdr:row>36</xdr:row>
      <xdr:rowOff>122098</xdr:rowOff>
    </xdr:to>
    <xdr:cxnSp macro="">
      <xdr:nvCxnSpPr>
        <xdr:cNvPr id="512" name="直線コネクタ 511"/>
        <xdr:cNvCxnSpPr/>
      </xdr:nvCxnSpPr>
      <xdr:spPr>
        <a:xfrm>
          <a:off x="13703300" y="6252178"/>
          <a:ext cx="889000" cy="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155931</xdr:rowOff>
    </xdr:from>
    <xdr:to>
      <xdr:col>19</xdr:col>
      <xdr:colOff>644525</xdr:colOff>
      <xdr:row>36</xdr:row>
      <xdr:rowOff>79978</xdr:rowOff>
    </xdr:to>
    <xdr:cxnSp macro="">
      <xdr:nvCxnSpPr>
        <xdr:cNvPr id="515" name="直線コネクタ 514"/>
        <xdr:cNvCxnSpPr/>
      </xdr:nvCxnSpPr>
      <xdr:spPr>
        <a:xfrm>
          <a:off x="12814300" y="6156681"/>
          <a:ext cx="889000" cy="9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93559</xdr:rowOff>
    </xdr:from>
    <xdr:ext cx="534377" cy="259045"/>
    <xdr:sp macro="" textlink="">
      <xdr:nvSpPr>
        <xdr:cNvPr id="519" name="テキスト ボックス 518"/>
        <xdr:cNvSpPr txBox="1"/>
      </xdr:nvSpPr>
      <xdr:spPr>
        <a:xfrm>
          <a:off x="12547111" y="62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164509</xdr:rowOff>
    </xdr:from>
    <xdr:to>
      <xdr:col>23</xdr:col>
      <xdr:colOff>568325</xdr:colOff>
      <xdr:row>34</xdr:row>
      <xdr:rowOff>94659</xdr:rowOff>
    </xdr:to>
    <xdr:sp macro="" textlink="">
      <xdr:nvSpPr>
        <xdr:cNvPr id="525" name="円/楕円 524"/>
        <xdr:cNvSpPr/>
      </xdr:nvSpPr>
      <xdr:spPr>
        <a:xfrm>
          <a:off x="16268700" y="58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15936</xdr:rowOff>
    </xdr:from>
    <xdr:ext cx="534377" cy="259045"/>
    <xdr:sp macro="" textlink="">
      <xdr:nvSpPr>
        <xdr:cNvPr id="526" name="消防費該当値テキスト"/>
        <xdr:cNvSpPr txBox="1"/>
      </xdr:nvSpPr>
      <xdr:spPr>
        <a:xfrm>
          <a:off x="16370300" y="567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21,677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163881</xdr:rowOff>
    </xdr:from>
    <xdr:to>
      <xdr:col>22</xdr:col>
      <xdr:colOff>415925</xdr:colOff>
      <xdr:row>36</xdr:row>
      <xdr:rowOff>94031</xdr:rowOff>
    </xdr:to>
    <xdr:sp macro="" textlink="">
      <xdr:nvSpPr>
        <xdr:cNvPr id="527" name="円/楕円 526"/>
        <xdr:cNvSpPr/>
      </xdr:nvSpPr>
      <xdr:spPr>
        <a:xfrm>
          <a:off x="15430500" y="61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85158</xdr:rowOff>
    </xdr:from>
    <xdr:ext cx="534377" cy="259045"/>
    <xdr:sp macro="" textlink="">
      <xdr:nvSpPr>
        <xdr:cNvPr id="528" name="テキスト ボックス 527"/>
        <xdr:cNvSpPr txBox="1"/>
      </xdr:nvSpPr>
      <xdr:spPr>
        <a:xfrm>
          <a:off x="15214111" y="625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71298</xdr:rowOff>
    </xdr:from>
    <xdr:to>
      <xdr:col>21</xdr:col>
      <xdr:colOff>212725</xdr:colOff>
      <xdr:row>37</xdr:row>
      <xdr:rowOff>1448</xdr:rowOff>
    </xdr:to>
    <xdr:sp macro="" textlink="">
      <xdr:nvSpPr>
        <xdr:cNvPr id="529" name="円/楕円 528"/>
        <xdr:cNvSpPr/>
      </xdr:nvSpPr>
      <xdr:spPr>
        <a:xfrm>
          <a:off x="14541500" y="62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164025</xdr:rowOff>
    </xdr:from>
    <xdr:ext cx="534377" cy="259045"/>
    <xdr:sp macro="" textlink="">
      <xdr:nvSpPr>
        <xdr:cNvPr id="530" name="テキスト ボックス 529"/>
        <xdr:cNvSpPr txBox="1"/>
      </xdr:nvSpPr>
      <xdr:spPr>
        <a:xfrm>
          <a:off x="14325111" y="63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29178</xdr:rowOff>
    </xdr:from>
    <xdr:to>
      <xdr:col>20</xdr:col>
      <xdr:colOff>9525</xdr:colOff>
      <xdr:row>36</xdr:row>
      <xdr:rowOff>130778</xdr:rowOff>
    </xdr:to>
    <xdr:sp macro="" textlink="">
      <xdr:nvSpPr>
        <xdr:cNvPr id="531" name="円/楕円 530"/>
        <xdr:cNvSpPr/>
      </xdr:nvSpPr>
      <xdr:spPr>
        <a:xfrm>
          <a:off x="13652500" y="62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121905</xdr:rowOff>
    </xdr:from>
    <xdr:ext cx="534377" cy="259045"/>
    <xdr:sp macro="" textlink="">
      <xdr:nvSpPr>
        <xdr:cNvPr id="532" name="テキスト ボックス 531"/>
        <xdr:cNvSpPr txBox="1"/>
      </xdr:nvSpPr>
      <xdr:spPr>
        <a:xfrm>
          <a:off x="13436111" y="62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105131</xdr:rowOff>
    </xdr:from>
    <xdr:to>
      <xdr:col>18</xdr:col>
      <xdr:colOff>492125</xdr:colOff>
      <xdr:row>36</xdr:row>
      <xdr:rowOff>35281</xdr:rowOff>
    </xdr:to>
    <xdr:sp macro="" textlink="">
      <xdr:nvSpPr>
        <xdr:cNvPr id="533" name="円/楕円 532"/>
        <xdr:cNvSpPr/>
      </xdr:nvSpPr>
      <xdr:spPr>
        <a:xfrm>
          <a:off x="12763500" y="61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51808</xdr:rowOff>
    </xdr:from>
    <xdr:ext cx="534377" cy="259045"/>
    <xdr:sp macro="" textlink="">
      <xdr:nvSpPr>
        <xdr:cNvPr id="534" name="テキスト ボックス 533"/>
        <xdr:cNvSpPr txBox="1"/>
      </xdr:nvSpPr>
      <xdr:spPr>
        <a:xfrm>
          <a:off x="12547111" y="58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104972</xdr:rowOff>
    </xdr:from>
    <xdr:to>
      <xdr:col>23</xdr:col>
      <xdr:colOff>517525</xdr:colOff>
      <xdr:row>56</xdr:row>
      <xdr:rowOff>132576</xdr:rowOff>
    </xdr:to>
    <xdr:cxnSp macro="">
      <xdr:nvCxnSpPr>
        <xdr:cNvPr id="564" name="直線コネクタ 563"/>
        <xdr:cNvCxnSpPr/>
      </xdr:nvCxnSpPr>
      <xdr:spPr>
        <a:xfrm flipV="1">
          <a:off x="15481300" y="9706172"/>
          <a:ext cx="838200" cy="2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132576</xdr:rowOff>
    </xdr:from>
    <xdr:to>
      <xdr:col>22</xdr:col>
      <xdr:colOff>365125</xdr:colOff>
      <xdr:row>57</xdr:row>
      <xdr:rowOff>79921</xdr:rowOff>
    </xdr:to>
    <xdr:cxnSp macro="">
      <xdr:nvCxnSpPr>
        <xdr:cNvPr id="567" name="直線コネクタ 566"/>
        <xdr:cNvCxnSpPr/>
      </xdr:nvCxnSpPr>
      <xdr:spPr>
        <a:xfrm flipV="1">
          <a:off x="14592300" y="9733776"/>
          <a:ext cx="889000" cy="1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27343</xdr:rowOff>
    </xdr:from>
    <xdr:to>
      <xdr:col>21</xdr:col>
      <xdr:colOff>161925</xdr:colOff>
      <xdr:row>57</xdr:row>
      <xdr:rowOff>79921</xdr:rowOff>
    </xdr:to>
    <xdr:cxnSp macro="">
      <xdr:nvCxnSpPr>
        <xdr:cNvPr id="570" name="直線コネクタ 569"/>
        <xdr:cNvCxnSpPr/>
      </xdr:nvCxnSpPr>
      <xdr:spPr>
        <a:xfrm>
          <a:off x="13703300" y="9799993"/>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27343</xdr:rowOff>
    </xdr:from>
    <xdr:to>
      <xdr:col>19</xdr:col>
      <xdr:colOff>644525</xdr:colOff>
      <xdr:row>57</xdr:row>
      <xdr:rowOff>87160</xdr:rowOff>
    </xdr:to>
    <xdr:cxnSp macro="">
      <xdr:nvCxnSpPr>
        <xdr:cNvPr id="573" name="直線コネクタ 572"/>
        <xdr:cNvCxnSpPr/>
      </xdr:nvCxnSpPr>
      <xdr:spPr>
        <a:xfrm flipV="1">
          <a:off x="12814300" y="9799993"/>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54172</xdr:rowOff>
    </xdr:from>
    <xdr:to>
      <xdr:col>23</xdr:col>
      <xdr:colOff>568325</xdr:colOff>
      <xdr:row>56</xdr:row>
      <xdr:rowOff>155772</xdr:rowOff>
    </xdr:to>
    <xdr:sp macro="" textlink="">
      <xdr:nvSpPr>
        <xdr:cNvPr id="583" name="円/楕円 582"/>
        <xdr:cNvSpPr/>
      </xdr:nvSpPr>
      <xdr:spPr>
        <a:xfrm>
          <a:off x="16268700" y="96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77049</xdr:rowOff>
    </xdr:from>
    <xdr:ext cx="534377" cy="259045"/>
    <xdr:sp macro="" textlink="">
      <xdr:nvSpPr>
        <xdr:cNvPr id="584" name="教育費該当値テキスト"/>
        <xdr:cNvSpPr txBox="1"/>
      </xdr:nvSpPr>
      <xdr:spPr>
        <a:xfrm>
          <a:off x="16370300" y="95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43,823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81776</xdr:rowOff>
    </xdr:from>
    <xdr:to>
      <xdr:col>22</xdr:col>
      <xdr:colOff>415925</xdr:colOff>
      <xdr:row>57</xdr:row>
      <xdr:rowOff>11926</xdr:rowOff>
    </xdr:to>
    <xdr:sp macro="" textlink="">
      <xdr:nvSpPr>
        <xdr:cNvPr id="585" name="円/楕円 584"/>
        <xdr:cNvSpPr/>
      </xdr:nvSpPr>
      <xdr:spPr>
        <a:xfrm>
          <a:off x="15430500" y="968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3053</xdr:rowOff>
    </xdr:from>
    <xdr:ext cx="534377" cy="259045"/>
    <xdr:sp macro="" textlink="">
      <xdr:nvSpPr>
        <xdr:cNvPr id="586" name="テキスト ボックス 585"/>
        <xdr:cNvSpPr txBox="1"/>
      </xdr:nvSpPr>
      <xdr:spPr>
        <a:xfrm>
          <a:off x="15214111" y="977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29121</xdr:rowOff>
    </xdr:from>
    <xdr:to>
      <xdr:col>21</xdr:col>
      <xdr:colOff>212725</xdr:colOff>
      <xdr:row>57</xdr:row>
      <xdr:rowOff>130721</xdr:rowOff>
    </xdr:to>
    <xdr:sp macro="" textlink="">
      <xdr:nvSpPr>
        <xdr:cNvPr id="587" name="円/楕円 586"/>
        <xdr:cNvSpPr/>
      </xdr:nvSpPr>
      <xdr:spPr>
        <a:xfrm>
          <a:off x="14541500" y="9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121848</xdr:rowOff>
    </xdr:from>
    <xdr:ext cx="534377" cy="259045"/>
    <xdr:sp macro="" textlink="">
      <xdr:nvSpPr>
        <xdr:cNvPr id="588" name="テキスト ボックス 587"/>
        <xdr:cNvSpPr txBox="1"/>
      </xdr:nvSpPr>
      <xdr:spPr>
        <a:xfrm>
          <a:off x="14325111" y="98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147993</xdr:rowOff>
    </xdr:from>
    <xdr:to>
      <xdr:col>20</xdr:col>
      <xdr:colOff>9525</xdr:colOff>
      <xdr:row>57</xdr:row>
      <xdr:rowOff>78143</xdr:rowOff>
    </xdr:to>
    <xdr:sp macro="" textlink="">
      <xdr:nvSpPr>
        <xdr:cNvPr id="589" name="円/楕円 588"/>
        <xdr:cNvSpPr/>
      </xdr:nvSpPr>
      <xdr:spPr>
        <a:xfrm>
          <a:off x="13652500" y="97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69270</xdr:rowOff>
    </xdr:from>
    <xdr:ext cx="534377" cy="259045"/>
    <xdr:sp macro="" textlink="">
      <xdr:nvSpPr>
        <xdr:cNvPr id="590" name="テキスト ボックス 589"/>
        <xdr:cNvSpPr txBox="1"/>
      </xdr:nvSpPr>
      <xdr:spPr>
        <a:xfrm>
          <a:off x="13436111" y="98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36360</xdr:rowOff>
    </xdr:from>
    <xdr:to>
      <xdr:col>18</xdr:col>
      <xdr:colOff>492125</xdr:colOff>
      <xdr:row>57</xdr:row>
      <xdr:rowOff>137960</xdr:rowOff>
    </xdr:to>
    <xdr:sp macro="" textlink="">
      <xdr:nvSpPr>
        <xdr:cNvPr id="591" name="円/楕円 590"/>
        <xdr:cNvSpPr/>
      </xdr:nvSpPr>
      <xdr:spPr>
        <a:xfrm>
          <a:off x="12763500" y="980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129087</xdr:rowOff>
    </xdr:from>
    <xdr:ext cx="534377" cy="259045"/>
    <xdr:sp macro="" textlink="">
      <xdr:nvSpPr>
        <xdr:cNvPr id="592" name="テキスト ボックス 591"/>
        <xdr:cNvSpPr txBox="1"/>
      </xdr:nvSpPr>
      <xdr:spPr>
        <a:xfrm>
          <a:off x="12547111" y="99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27432</xdr:rowOff>
    </xdr:from>
    <xdr:to>
      <xdr:col>22</xdr:col>
      <xdr:colOff>365125</xdr:colOff>
      <xdr:row>79</xdr:row>
      <xdr:rowOff>44450</xdr:rowOff>
    </xdr:to>
    <xdr:cxnSp macro="">
      <xdr:nvCxnSpPr>
        <xdr:cNvPr id="624" name="直線コネクタ 623"/>
        <xdr:cNvCxnSpPr/>
      </xdr:nvCxnSpPr>
      <xdr:spPr>
        <a:xfrm>
          <a:off x="14592300" y="13571982"/>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27432</xdr:rowOff>
    </xdr:from>
    <xdr:to>
      <xdr:col>21</xdr:col>
      <xdr:colOff>161925</xdr:colOff>
      <xdr:row>79</xdr:row>
      <xdr:rowOff>39624</xdr:rowOff>
    </xdr:to>
    <xdr:cxnSp macro="">
      <xdr:nvCxnSpPr>
        <xdr:cNvPr id="627" name="直線コネクタ 626"/>
        <xdr:cNvCxnSpPr/>
      </xdr:nvCxnSpPr>
      <xdr:spPr>
        <a:xfrm flipV="1">
          <a:off x="13703300" y="1357198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170814</xdr:rowOff>
    </xdr:from>
    <xdr:to>
      <xdr:col>19</xdr:col>
      <xdr:colOff>644525</xdr:colOff>
      <xdr:row>79</xdr:row>
      <xdr:rowOff>39624</xdr:rowOff>
    </xdr:to>
    <xdr:cxnSp macro="">
      <xdr:nvCxnSpPr>
        <xdr:cNvPr id="630" name="直線コネクタ 629"/>
        <xdr:cNvCxnSpPr/>
      </xdr:nvCxnSpPr>
      <xdr:spPr>
        <a:xfrm>
          <a:off x="12814300" y="13543914"/>
          <a:ext cx="889000" cy="4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148082</xdr:rowOff>
    </xdr:from>
    <xdr:to>
      <xdr:col>21</xdr:col>
      <xdr:colOff>212725</xdr:colOff>
      <xdr:row>79</xdr:row>
      <xdr:rowOff>78232</xdr:rowOff>
    </xdr:to>
    <xdr:sp macro="" textlink="">
      <xdr:nvSpPr>
        <xdr:cNvPr id="644" name="円/楕円 643"/>
        <xdr:cNvSpPr/>
      </xdr:nvSpPr>
      <xdr:spPr>
        <a:xfrm>
          <a:off x="14541500" y="135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69359</xdr:rowOff>
    </xdr:from>
    <xdr:ext cx="378565" cy="259045"/>
    <xdr:sp macro="" textlink="">
      <xdr:nvSpPr>
        <xdr:cNvPr id="645" name="テキスト ボックス 644"/>
        <xdr:cNvSpPr txBox="1"/>
      </xdr:nvSpPr>
      <xdr:spPr>
        <a:xfrm>
          <a:off x="14403017" y="13613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160274</xdr:rowOff>
    </xdr:from>
    <xdr:to>
      <xdr:col>20</xdr:col>
      <xdr:colOff>9525</xdr:colOff>
      <xdr:row>79</xdr:row>
      <xdr:rowOff>90424</xdr:rowOff>
    </xdr:to>
    <xdr:sp macro="" textlink="">
      <xdr:nvSpPr>
        <xdr:cNvPr id="646" name="円/楕円 645"/>
        <xdr:cNvSpPr/>
      </xdr:nvSpPr>
      <xdr:spPr>
        <a:xfrm>
          <a:off x="13652500" y="135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81551</xdr:rowOff>
    </xdr:from>
    <xdr:ext cx="313932" cy="259045"/>
    <xdr:sp macro="" textlink="">
      <xdr:nvSpPr>
        <xdr:cNvPr id="647" name="テキスト ボックス 646"/>
        <xdr:cNvSpPr txBox="1"/>
      </xdr:nvSpPr>
      <xdr:spPr>
        <a:xfrm>
          <a:off x="13546333" y="1362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120014</xdr:rowOff>
    </xdr:from>
    <xdr:to>
      <xdr:col>18</xdr:col>
      <xdr:colOff>492125</xdr:colOff>
      <xdr:row>79</xdr:row>
      <xdr:rowOff>50164</xdr:rowOff>
    </xdr:to>
    <xdr:sp macro="" textlink="">
      <xdr:nvSpPr>
        <xdr:cNvPr id="648" name="円/楕円 647"/>
        <xdr:cNvSpPr/>
      </xdr:nvSpPr>
      <xdr:spPr>
        <a:xfrm>
          <a:off x="12763500" y="134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41291</xdr:rowOff>
    </xdr:from>
    <xdr:ext cx="378565" cy="259045"/>
    <xdr:sp macro="" textlink="">
      <xdr:nvSpPr>
        <xdr:cNvPr id="649" name="テキスト ボックス 648"/>
        <xdr:cNvSpPr txBox="1"/>
      </xdr:nvSpPr>
      <xdr:spPr>
        <a:xfrm>
          <a:off x="12625017" y="1358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159229</xdr:rowOff>
    </xdr:from>
    <xdr:to>
      <xdr:col>23</xdr:col>
      <xdr:colOff>517525</xdr:colOff>
      <xdr:row>98</xdr:row>
      <xdr:rowOff>44422</xdr:rowOff>
    </xdr:to>
    <xdr:cxnSp macro="">
      <xdr:nvCxnSpPr>
        <xdr:cNvPr id="680" name="直線コネクタ 679"/>
        <xdr:cNvCxnSpPr/>
      </xdr:nvCxnSpPr>
      <xdr:spPr>
        <a:xfrm>
          <a:off x="15481300" y="16789879"/>
          <a:ext cx="838200" cy="5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138933</xdr:rowOff>
    </xdr:from>
    <xdr:to>
      <xdr:col>22</xdr:col>
      <xdr:colOff>365125</xdr:colOff>
      <xdr:row>97</xdr:row>
      <xdr:rowOff>159229</xdr:rowOff>
    </xdr:to>
    <xdr:cxnSp macro="">
      <xdr:nvCxnSpPr>
        <xdr:cNvPr id="683" name="直線コネクタ 682"/>
        <xdr:cNvCxnSpPr/>
      </xdr:nvCxnSpPr>
      <xdr:spPr>
        <a:xfrm>
          <a:off x="14592300" y="16769583"/>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127470</xdr:rowOff>
    </xdr:from>
    <xdr:to>
      <xdr:col>21</xdr:col>
      <xdr:colOff>161925</xdr:colOff>
      <xdr:row>97</xdr:row>
      <xdr:rowOff>138933</xdr:rowOff>
    </xdr:to>
    <xdr:cxnSp macro="">
      <xdr:nvCxnSpPr>
        <xdr:cNvPr id="686" name="直線コネクタ 685"/>
        <xdr:cNvCxnSpPr/>
      </xdr:nvCxnSpPr>
      <xdr:spPr>
        <a:xfrm>
          <a:off x="13703300" y="16758120"/>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91318</xdr:rowOff>
    </xdr:from>
    <xdr:to>
      <xdr:col>19</xdr:col>
      <xdr:colOff>644525</xdr:colOff>
      <xdr:row>97</xdr:row>
      <xdr:rowOff>127470</xdr:rowOff>
    </xdr:to>
    <xdr:cxnSp macro="">
      <xdr:nvCxnSpPr>
        <xdr:cNvPr id="689" name="直線コネクタ 688"/>
        <xdr:cNvCxnSpPr/>
      </xdr:nvCxnSpPr>
      <xdr:spPr>
        <a:xfrm>
          <a:off x="12814300" y="16721968"/>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165072</xdr:rowOff>
    </xdr:from>
    <xdr:to>
      <xdr:col>23</xdr:col>
      <xdr:colOff>568325</xdr:colOff>
      <xdr:row>98</xdr:row>
      <xdr:rowOff>95222</xdr:rowOff>
    </xdr:to>
    <xdr:sp macro="" textlink="">
      <xdr:nvSpPr>
        <xdr:cNvPr id="699" name="円/楕円 698"/>
        <xdr:cNvSpPr/>
      </xdr:nvSpPr>
      <xdr:spPr>
        <a:xfrm>
          <a:off x="16268700" y="167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79999</xdr:rowOff>
    </xdr:from>
    <xdr:ext cx="534377" cy="259045"/>
    <xdr:sp macro="" textlink="">
      <xdr:nvSpPr>
        <xdr:cNvPr id="700" name="公債費該当値テキスト"/>
        <xdr:cNvSpPr txBox="1"/>
      </xdr:nvSpPr>
      <xdr:spPr>
        <a:xfrm>
          <a:off x="16370300" y="1671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108429</xdr:rowOff>
    </xdr:from>
    <xdr:to>
      <xdr:col>22</xdr:col>
      <xdr:colOff>415925</xdr:colOff>
      <xdr:row>98</xdr:row>
      <xdr:rowOff>38579</xdr:rowOff>
    </xdr:to>
    <xdr:sp macro="" textlink="">
      <xdr:nvSpPr>
        <xdr:cNvPr id="701" name="円/楕円 700"/>
        <xdr:cNvSpPr/>
      </xdr:nvSpPr>
      <xdr:spPr>
        <a:xfrm>
          <a:off x="15430500" y="1673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29706</xdr:rowOff>
    </xdr:from>
    <xdr:ext cx="534377" cy="259045"/>
    <xdr:sp macro="" textlink="">
      <xdr:nvSpPr>
        <xdr:cNvPr id="702" name="テキスト ボックス 701"/>
        <xdr:cNvSpPr txBox="1"/>
      </xdr:nvSpPr>
      <xdr:spPr>
        <a:xfrm>
          <a:off x="15214111" y="16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88133</xdr:rowOff>
    </xdr:from>
    <xdr:to>
      <xdr:col>21</xdr:col>
      <xdr:colOff>212725</xdr:colOff>
      <xdr:row>98</xdr:row>
      <xdr:rowOff>18283</xdr:rowOff>
    </xdr:to>
    <xdr:sp macro="" textlink="">
      <xdr:nvSpPr>
        <xdr:cNvPr id="703" name="円/楕円 702"/>
        <xdr:cNvSpPr/>
      </xdr:nvSpPr>
      <xdr:spPr>
        <a:xfrm>
          <a:off x="14541500" y="167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9410</xdr:rowOff>
    </xdr:from>
    <xdr:ext cx="534377" cy="259045"/>
    <xdr:sp macro="" textlink="">
      <xdr:nvSpPr>
        <xdr:cNvPr id="704" name="テキスト ボックス 703"/>
        <xdr:cNvSpPr txBox="1"/>
      </xdr:nvSpPr>
      <xdr:spPr>
        <a:xfrm>
          <a:off x="14325111" y="168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76670</xdr:rowOff>
    </xdr:from>
    <xdr:to>
      <xdr:col>20</xdr:col>
      <xdr:colOff>9525</xdr:colOff>
      <xdr:row>98</xdr:row>
      <xdr:rowOff>6820</xdr:rowOff>
    </xdr:to>
    <xdr:sp macro="" textlink="">
      <xdr:nvSpPr>
        <xdr:cNvPr id="705" name="円/楕円 704"/>
        <xdr:cNvSpPr/>
      </xdr:nvSpPr>
      <xdr:spPr>
        <a:xfrm>
          <a:off x="13652500" y="167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169397</xdr:rowOff>
    </xdr:from>
    <xdr:ext cx="534377" cy="259045"/>
    <xdr:sp macro="" textlink="">
      <xdr:nvSpPr>
        <xdr:cNvPr id="706" name="テキスト ボックス 705"/>
        <xdr:cNvSpPr txBox="1"/>
      </xdr:nvSpPr>
      <xdr:spPr>
        <a:xfrm>
          <a:off x="13436111" y="168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40518</xdr:rowOff>
    </xdr:from>
    <xdr:to>
      <xdr:col>18</xdr:col>
      <xdr:colOff>492125</xdr:colOff>
      <xdr:row>97</xdr:row>
      <xdr:rowOff>142118</xdr:rowOff>
    </xdr:to>
    <xdr:sp macro="" textlink="">
      <xdr:nvSpPr>
        <xdr:cNvPr id="707" name="円/楕円 706"/>
        <xdr:cNvSpPr/>
      </xdr:nvSpPr>
      <xdr:spPr>
        <a:xfrm>
          <a:off x="12763500" y="1667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133245</xdr:rowOff>
    </xdr:from>
    <xdr:ext cx="534377" cy="259045"/>
    <xdr:sp macro="" textlink="">
      <xdr:nvSpPr>
        <xdr:cNvPr id="708" name="テキスト ボックス 707"/>
        <xdr:cNvSpPr txBox="1"/>
      </xdr:nvSpPr>
      <xdr:spPr>
        <a:xfrm>
          <a:off x="12547111" y="167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消防費が住民一人当たり</a:t>
          </a:r>
          <a:r>
            <a:rPr kumimoji="1" lang="en-US" altLang="ja-JP" sz="1300">
              <a:latin typeface="ＭＳ Ｐゴシック"/>
            </a:rPr>
            <a:t>21,677</a:t>
          </a:r>
          <a:r>
            <a:rPr kumimoji="1" lang="ja-JP" altLang="en-US" sz="1300">
              <a:latin typeface="ＭＳ Ｐゴシック"/>
            </a:rPr>
            <a:t>円となっており、類似団体平均を大きく上回っているのは、防災食育センター整備事業費の増のため、普通建設事業費が増加したことが主な要因である。</a:t>
          </a:r>
          <a:endParaRPr kumimoji="1" lang="en-US" altLang="ja-JP" sz="1300">
            <a:latin typeface="ＭＳ Ｐゴシック"/>
          </a:endParaRPr>
        </a:p>
        <a:p>
          <a:r>
            <a:rPr kumimoji="1" lang="ja-JP" altLang="en-US" sz="1300">
              <a:latin typeface="ＭＳ Ｐゴシック"/>
            </a:rPr>
            <a:t>また、民生費が住民一人当たり</a:t>
          </a:r>
          <a:r>
            <a:rPr kumimoji="1" lang="en-US" altLang="ja-JP" sz="1300">
              <a:latin typeface="ＭＳ Ｐゴシック"/>
            </a:rPr>
            <a:t>188,208</a:t>
          </a:r>
          <a:r>
            <a:rPr kumimoji="1" lang="ja-JP" altLang="en-US" sz="1300">
              <a:latin typeface="ＭＳ Ｐゴシック"/>
            </a:rPr>
            <a:t>円となっており、類似団体平均を大きく上回っているのは、生活保護扶助費の増や子ども・子育て支援新制度による児童福祉費扶助費の増、国民健康保険特別会計繰出金の増が主な要因である。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rPr>
            <a:t>実質収支額が望ましいとされる</a:t>
          </a:r>
          <a:r>
            <a:rPr lang="en-US" altLang="ja-JP" sz="1400">
              <a:effectLst/>
            </a:rPr>
            <a:t>5</a:t>
          </a:r>
          <a:r>
            <a:rPr lang="ja-JP" altLang="en-US" sz="1400">
              <a:effectLst/>
            </a:rPr>
            <a:t>％を大きく上回っているのは、歳出削減努力と、特に平成</a:t>
          </a:r>
          <a:r>
            <a:rPr lang="en-US" altLang="ja-JP" sz="1400">
              <a:effectLst/>
            </a:rPr>
            <a:t>27</a:t>
          </a:r>
          <a:r>
            <a:rPr lang="ja-JP" altLang="en-US" sz="1400">
              <a:effectLst/>
            </a:rPr>
            <a:t>年度に関しては地方消費税交付金の増額によるものである。決算剰余金を財政調整基金に順調に積み増しすることができており、施設の老朽化による今後の財政需要へ備えている。平成</a:t>
          </a:r>
          <a:r>
            <a:rPr lang="en-US" altLang="ja-JP" sz="1400">
              <a:effectLst/>
            </a:rPr>
            <a:t>27</a:t>
          </a:r>
          <a:r>
            <a:rPr lang="ja-JP" altLang="en-US" sz="1400">
              <a:effectLst/>
            </a:rPr>
            <a:t>年度は都市施設整備基金へ積み増しを行った。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年度においても全ての会計が黒字決算となった。国民健康保険特別会計は、平成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年度まで赤字決算が続いていたが、保険税の徴収強化や、一般会計からの繰入金の増額等により、平成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黒字決算となっている。今後、国民健康保険特別会計は、データヘルス計画やジェネリック医薬品の更なる促進、保険税率の改定に取組み、一般会計からの繰入金を抑制する中で、収支の均衡を図る必要がある。</a:t>
          </a:r>
          <a:r>
            <a:rPr kumimoji="1" lang="ja-JP" altLang="ja-JP" sz="1100">
              <a:solidFill>
                <a:schemeClr val="dk1"/>
              </a:solidFill>
              <a:effectLst/>
              <a:latin typeface="+mn-lt"/>
              <a:ea typeface="+mn-ea"/>
              <a:cs typeface="+mn-cs"/>
            </a:rPr>
            <a:t>黒字額は全体で増額となっているが、今後も</a:t>
          </a:r>
          <a:r>
            <a:rPr kumimoji="1" lang="ja-JP" altLang="en-US" sz="1100">
              <a:solidFill>
                <a:schemeClr val="dk1"/>
              </a:solidFill>
              <a:effectLst/>
              <a:latin typeface="+mn-lt"/>
              <a:ea typeface="+mn-ea"/>
              <a:cs typeface="+mn-cs"/>
            </a:rPr>
            <a:t>歳出削減に努め、</a:t>
          </a:r>
          <a:r>
            <a:rPr kumimoji="1" lang="ja-JP" altLang="ja-JP" sz="1100">
              <a:solidFill>
                <a:schemeClr val="dk1"/>
              </a:solidFill>
              <a:effectLst/>
              <a:latin typeface="+mn-lt"/>
              <a:ea typeface="+mn-ea"/>
              <a:cs typeface="+mn-cs"/>
            </a:rPr>
            <a:t>引き続き適正な財政運営に努めていく。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25143030</v>
      </c>
      <c r="BO4" s="409"/>
      <c r="BP4" s="409"/>
      <c r="BQ4" s="409"/>
      <c r="BR4" s="409"/>
      <c r="BS4" s="409"/>
      <c r="BT4" s="409"/>
      <c r="BU4" s="410"/>
      <c r="BV4" s="408">
        <v>23546526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13.3</v>
      </c>
      <c r="CU4" s="586"/>
      <c r="CV4" s="586"/>
      <c r="CW4" s="586"/>
      <c r="CX4" s="586"/>
      <c r="CY4" s="586"/>
      <c r="CZ4" s="586"/>
      <c r="DA4" s="587"/>
      <c r="DB4" s="585">
        <v>9.8000000000000007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23579040</v>
      </c>
      <c r="BO5" s="414"/>
      <c r="BP5" s="414"/>
      <c r="BQ5" s="414"/>
      <c r="BR5" s="414"/>
      <c r="BS5" s="414"/>
      <c r="BT5" s="414"/>
      <c r="BU5" s="415"/>
      <c r="BV5" s="413">
        <v>22424537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86.2</v>
      </c>
      <c r="CU5" s="384"/>
      <c r="CV5" s="384"/>
      <c r="CW5" s="384"/>
      <c r="CX5" s="384"/>
      <c r="CY5" s="384"/>
      <c r="CZ5" s="384"/>
      <c r="DA5" s="385"/>
      <c r="DB5" s="383">
        <v>91.9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1563990</v>
      </c>
      <c r="BO6" s="414"/>
      <c r="BP6" s="414"/>
      <c r="BQ6" s="414"/>
      <c r="BR6" s="414"/>
      <c r="BS6" s="414"/>
      <c r="BT6" s="414"/>
      <c r="BU6" s="415"/>
      <c r="BV6" s="413">
        <v>1121989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88.9</v>
      </c>
      <c r="CU6" s="560"/>
      <c r="CV6" s="560"/>
      <c r="CW6" s="560"/>
      <c r="CX6" s="560"/>
      <c r="CY6" s="560"/>
      <c r="CZ6" s="560"/>
      <c r="DA6" s="561"/>
      <c r="DB6" s="559">
        <v>94.9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27540</v>
      </c>
      <c r="BO7" s="414"/>
      <c r="BP7" s="414"/>
      <c r="BQ7" s="414"/>
      <c r="BR7" s="414"/>
      <c r="BS7" s="414"/>
      <c r="BT7" s="414"/>
      <c r="BU7" s="415"/>
      <c r="BV7" s="413">
        <v>4815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11588806</v>
      </c>
      <c r="CU7" s="414"/>
      <c r="CV7" s="414"/>
      <c r="CW7" s="414"/>
      <c r="CX7" s="414"/>
      <c r="CY7" s="414"/>
      <c r="CZ7" s="414"/>
      <c r="DA7" s="415"/>
      <c r="DB7" s="413">
        <v>11411492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1536450</v>
      </c>
      <c r="BO8" s="414"/>
      <c r="BP8" s="414"/>
      <c r="BQ8" s="414"/>
      <c r="BR8" s="414"/>
      <c r="BS8" s="414"/>
      <c r="BT8" s="414"/>
      <c r="BU8" s="415"/>
      <c r="BV8" s="413">
        <v>1117174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0.76</v>
      </c>
      <c r="CU8" s="523"/>
      <c r="CV8" s="523"/>
      <c r="CW8" s="523"/>
      <c r="CX8" s="523"/>
      <c r="CY8" s="523"/>
      <c r="CZ8" s="523"/>
      <c r="DA8" s="524"/>
      <c r="DB8" s="522">
        <v>0.74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58395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419276</v>
      </c>
      <c r="BO9" s="414"/>
      <c r="BP9" s="414"/>
      <c r="BQ9" s="414"/>
      <c r="BR9" s="414"/>
      <c r="BS9" s="414"/>
      <c r="BT9" s="414"/>
      <c r="BU9" s="415"/>
      <c r="BV9" s="413">
        <v>4135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4.7</v>
      </c>
      <c r="CU9" s="384"/>
      <c r="CV9" s="384"/>
      <c r="CW9" s="384"/>
      <c r="CX9" s="384"/>
      <c r="CY9" s="384"/>
      <c r="CZ9" s="384"/>
      <c r="DA9" s="385"/>
      <c r="DB9" s="383">
        <v>6.2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59796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15482</v>
      </c>
      <c r="BO10" s="414"/>
      <c r="BP10" s="414"/>
      <c r="BQ10" s="414"/>
      <c r="BR10" s="414"/>
      <c r="BS10" s="414"/>
      <c r="BT10" s="414"/>
      <c r="BU10" s="415"/>
      <c r="BV10" s="413">
        <v>563190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58613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200000</v>
      </c>
      <c r="BO12" s="414"/>
      <c r="BP12" s="414"/>
      <c r="BQ12" s="414"/>
      <c r="BR12" s="414"/>
      <c r="BS12" s="414"/>
      <c r="BT12" s="414"/>
      <c r="BU12" s="415"/>
      <c r="BV12" s="413">
        <v>130000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55588</v>
      </c>
      <c r="S13" s="515"/>
      <c r="T13" s="515"/>
      <c r="U13" s="515"/>
      <c r="V13" s="516"/>
      <c r="W13" s="502" t="s">
        <v>120</v>
      </c>
      <c r="X13" s="426"/>
      <c r="Y13" s="426"/>
      <c r="Z13" s="426"/>
      <c r="AA13" s="426"/>
      <c r="AB13" s="427"/>
      <c r="AC13" s="389">
        <v>128</v>
      </c>
      <c r="AD13" s="390"/>
      <c r="AE13" s="390"/>
      <c r="AF13" s="390"/>
      <c r="AG13" s="391"/>
      <c r="AH13" s="389">
        <v>108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234758</v>
      </c>
      <c r="BO13" s="414"/>
      <c r="BP13" s="414"/>
      <c r="BQ13" s="414"/>
      <c r="BR13" s="414"/>
      <c r="BS13" s="414"/>
      <c r="BT13" s="414"/>
      <c r="BU13" s="415"/>
      <c r="BV13" s="413">
        <v>437325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-1.7</v>
      </c>
      <c r="CU13" s="384"/>
      <c r="CV13" s="384"/>
      <c r="CW13" s="384"/>
      <c r="CX13" s="384"/>
      <c r="CY13" s="384"/>
      <c r="CZ13" s="384"/>
      <c r="DA13" s="385"/>
      <c r="DB13" s="383">
        <v>-0.6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58553</v>
      </c>
      <c r="S14" s="515"/>
      <c r="T14" s="515"/>
      <c r="U14" s="515"/>
      <c r="V14" s="516"/>
      <c r="W14" s="517"/>
      <c r="X14" s="429"/>
      <c r="Y14" s="429"/>
      <c r="Z14" s="429"/>
      <c r="AA14" s="429"/>
      <c r="AB14" s="430"/>
      <c r="AC14" s="507">
        <v>0.5</v>
      </c>
      <c r="AD14" s="508"/>
      <c r="AE14" s="508"/>
      <c r="AF14" s="508"/>
      <c r="AG14" s="509"/>
      <c r="AH14" s="507">
        <v>0.4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55841</v>
      </c>
      <c r="S15" s="515"/>
      <c r="T15" s="515"/>
      <c r="U15" s="515"/>
      <c r="V15" s="516"/>
      <c r="W15" s="502" t="s">
        <v>127</v>
      </c>
      <c r="X15" s="426"/>
      <c r="Y15" s="426"/>
      <c r="Z15" s="426"/>
      <c r="AA15" s="426"/>
      <c r="AB15" s="427"/>
      <c r="AC15" s="389">
        <v>6589</v>
      </c>
      <c r="AD15" s="390"/>
      <c r="AE15" s="390"/>
      <c r="AF15" s="390"/>
      <c r="AG15" s="391"/>
      <c r="AH15" s="389">
        <v>7686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6943215</v>
      </c>
      <c r="BO15" s="409"/>
      <c r="BP15" s="409"/>
      <c r="BQ15" s="409"/>
      <c r="BR15" s="409"/>
      <c r="BS15" s="409"/>
      <c r="BT15" s="409"/>
      <c r="BU15" s="410"/>
      <c r="BV15" s="408">
        <v>6533922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25.8</v>
      </c>
      <c r="AD16" s="508"/>
      <c r="AE16" s="508"/>
      <c r="AF16" s="508"/>
      <c r="AG16" s="509"/>
      <c r="AH16" s="507">
        <v>26.4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8901116</v>
      </c>
      <c r="BO16" s="414"/>
      <c r="BP16" s="414"/>
      <c r="BQ16" s="414"/>
      <c r="BR16" s="414"/>
      <c r="BS16" s="414"/>
      <c r="BT16" s="414"/>
      <c r="BU16" s="415"/>
      <c r="BV16" s="413">
        <v>8565724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18795</v>
      </c>
      <c r="AD17" s="390"/>
      <c r="AE17" s="390"/>
      <c r="AF17" s="390"/>
      <c r="AG17" s="391"/>
      <c r="AH17" s="389">
        <v>20108</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8811785</v>
      </c>
      <c r="BO17" s="414"/>
      <c r="BP17" s="414"/>
      <c r="BQ17" s="414"/>
      <c r="BR17" s="414"/>
      <c r="BS17" s="414"/>
      <c r="BT17" s="414"/>
      <c r="BU17" s="415"/>
      <c r="BV17" s="413">
        <v>8419100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10.16</v>
      </c>
      <c r="M18" s="478"/>
      <c r="N18" s="478"/>
      <c r="O18" s="478"/>
      <c r="P18" s="478"/>
      <c r="Q18" s="478"/>
      <c r="R18" s="479"/>
      <c r="S18" s="479"/>
      <c r="T18" s="479"/>
      <c r="U18" s="479"/>
      <c r="V18" s="480"/>
      <c r="W18" s="494"/>
      <c r="X18" s="495"/>
      <c r="Y18" s="495"/>
      <c r="Z18" s="495"/>
      <c r="AA18" s="495"/>
      <c r="AB18" s="503"/>
      <c r="AC18" s="377">
        <v>73.7</v>
      </c>
      <c r="AD18" s="378"/>
      <c r="AE18" s="378"/>
      <c r="AF18" s="378"/>
      <c r="AG18" s="481"/>
      <c r="AH18" s="377">
        <v>69.099999999999994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11293836</v>
      </c>
      <c r="BO18" s="414"/>
      <c r="BP18" s="414"/>
      <c r="BQ18" s="414"/>
      <c r="BR18" s="414"/>
      <c r="BS18" s="414"/>
      <c r="BT18" s="414"/>
      <c r="BU18" s="415"/>
      <c r="BV18" s="413">
        <v>11634856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5748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16195857</v>
      </c>
      <c r="BO19" s="414"/>
      <c r="BP19" s="414"/>
      <c r="BQ19" s="414"/>
      <c r="BR19" s="414"/>
      <c r="BS19" s="414"/>
      <c r="BT19" s="414"/>
      <c r="BU19" s="415"/>
      <c r="BV19" s="413">
        <v>15667795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27260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7612183</v>
      </c>
      <c r="BO23" s="414"/>
      <c r="BP23" s="414"/>
      <c r="BQ23" s="414"/>
      <c r="BR23" s="414"/>
      <c r="BS23" s="414"/>
      <c r="BT23" s="414"/>
      <c r="BU23" s="415"/>
      <c r="BV23" s="413">
        <v>7750553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8580</v>
      </c>
      <c r="R24" s="390"/>
      <c r="S24" s="390"/>
      <c r="T24" s="390"/>
      <c r="U24" s="390"/>
      <c r="V24" s="391"/>
      <c r="W24" s="455"/>
      <c r="X24" s="446"/>
      <c r="Y24" s="447"/>
      <c r="Z24" s="386" t="s">
        <v>151</v>
      </c>
      <c r="AA24" s="387"/>
      <c r="AB24" s="387"/>
      <c r="AC24" s="387"/>
      <c r="AD24" s="387"/>
      <c r="AE24" s="387"/>
      <c r="AF24" s="387"/>
      <c r="AG24" s="388"/>
      <c r="AH24" s="389">
        <v>339</v>
      </c>
      <c r="AI24" s="390"/>
      <c r="AJ24" s="390"/>
      <c r="AK24" s="390"/>
      <c r="AL24" s="391"/>
      <c r="AM24" s="389">
        <v>1041069</v>
      </c>
      <c r="AN24" s="390"/>
      <c r="AO24" s="390"/>
      <c r="AP24" s="390"/>
      <c r="AQ24" s="390"/>
      <c r="AR24" s="391"/>
      <c r="AS24" s="389">
        <v>3071</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6494598</v>
      </c>
      <c r="BO24" s="414"/>
      <c r="BP24" s="414"/>
      <c r="BQ24" s="414"/>
      <c r="BR24" s="414"/>
      <c r="BS24" s="414"/>
      <c r="BT24" s="414"/>
      <c r="BU24" s="415"/>
      <c r="BV24" s="413">
        <v>6588221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7370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5772919</v>
      </c>
      <c r="BO25" s="409"/>
      <c r="BP25" s="409"/>
      <c r="BQ25" s="409"/>
      <c r="BR25" s="409"/>
      <c r="BS25" s="409"/>
      <c r="BT25" s="409"/>
      <c r="BU25" s="410"/>
      <c r="BV25" s="408">
        <v>3113624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6920</v>
      </c>
      <c r="R26" s="390"/>
      <c r="S26" s="390"/>
      <c r="T26" s="390"/>
      <c r="U26" s="390"/>
      <c r="V26" s="391"/>
      <c r="W26" s="455"/>
      <c r="X26" s="446"/>
      <c r="Y26" s="447"/>
      <c r="Z26" s="386" t="s">
        <v>157</v>
      </c>
      <c r="AA26" s="468"/>
      <c r="AB26" s="468"/>
      <c r="AC26" s="468"/>
      <c r="AD26" s="468"/>
      <c r="AE26" s="468"/>
      <c r="AF26" s="468"/>
      <c r="AG26" s="469"/>
      <c r="AH26" s="389">
        <v>20</v>
      </c>
      <c r="AI26" s="390"/>
      <c r="AJ26" s="390"/>
      <c r="AK26" s="390"/>
      <c r="AL26" s="391"/>
      <c r="AM26" s="389">
        <v>67480</v>
      </c>
      <c r="AN26" s="390"/>
      <c r="AO26" s="390"/>
      <c r="AP26" s="390"/>
      <c r="AQ26" s="390"/>
      <c r="AR26" s="391"/>
      <c r="AS26" s="389">
        <v>3374</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5270</v>
      </c>
      <c r="R27" s="390"/>
      <c r="S27" s="390"/>
      <c r="T27" s="390"/>
      <c r="U27" s="390"/>
      <c r="V27" s="391"/>
      <c r="W27" s="455"/>
      <c r="X27" s="446"/>
      <c r="Y27" s="447"/>
      <c r="Z27" s="386" t="s">
        <v>160</v>
      </c>
      <c r="AA27" s="387"/>
      <c r="AB27" s="387"/>
      <c r="AC27" s="387"/>
      <c r="AD27" s="387"/>
      <c r="AE27" s="387"/>
      <c r="AF27" s="387"/>
      <c r="AG27" s="388"/>
      <c r="AH27" s="389">
        <v>3</v>
      </c>
      <c r="AI27" s="390"/>
      <c r="AJ27" s="390"/>
      <c r="AK27" s="390"/>
      <c r="AL27" s="391"/>
      <c r="AM27" s="389">
        <v>13828</v>
      </c>
      <c r="AN27" s="390"/>
      <c r="AO27" s="390"/>
      <c r="AP27" s="390"/>
      <c r="AQ27" s="390"/>
      <c r="AR27" s="391"/>
      <c r="AS27" s="389">
        <v>4609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4710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2191595</v>
      </c>
      <c r="BO28" s="409"/>
      <c r="BP28" s="409"/>
      <c r="BQ28" s="409"/>
      <c r="BR28" s="409"/>
      <c r="BS28" s="409"/>
      <c r="BT28" s="409"/>
      <c r="BU28" s="410"/>
      <c r="BV28" s="408">
        <v>2376113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17</v>
      </c>
      <c r="M29" s="390"/>
      <c r="N29" s="390"/>
      <c r="O29" s="390"/>
      <c r="P29" s="391"/>
      <c r="Q29" s="389">
        <v>4470</v>
      </c>
      <c r="R29" s="390"/>
      <c r="S29" s="390"/>
      <c r="T29" s="390"/>
      <c r="U29" s="390"/>
      <c r="V29" s="391"/>
      <c r="W29" s="456"/>
      <c r="X29" s="457"/>
      <c r="Y29" s="458"/>
      <c r="Z29" s="386" t="s">
        <v>167</v>
      </c>
      <c r="AA29" s="387"/>
      <c r="AB29" s="387"/>
      <c r="AC29" s="387"/>
      <c r="AD29" s="387"/>
      <c r="AE29" s="387"/>
      <c r="AF29" s="387"/>
      <c r="AG29" s="388"/>
      <c r="AH29" s="389">
        <v>342</v>
      </c>
      <c r="AI29" s="390"/>
      <c r="AJ29" s="390"/>
      <c r="AK29" s="390"/>
      <c r="AL29" s="391"/>
      <c r="AM29" s="389">
        <v>1054897</v>
      </c>
      <c r="AN29" s="390"/>
      <c r="AO29" s="390"/>
      <c r="AP29" s="390"/>
      <c r="AQ29" s="390"/>
      <c r="AR29" s="391"/>
      <c r="AS29" s="389">
        <v>3084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102.4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5315627</v>
      </c>
      <c r="BO30" s="417"/>
      <c r="BP30" s="417"/>
      <c r="BQ30" s="417"/>
      <c r="BR30" s="417"/>
      <c r="BS30" s="417"/>
      <c r="BT30" s="417"/>
      <c r="BU30" s="418"/>
      <c r="BV30" s="416">
        <v>4827090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福生市国民健康保険特別会計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福生市下水道事業会計</v>
      </c>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福生病院組合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福生市土地開発公社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福生市介護保険特別会計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東京たま広域資源循環組合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福生市後期高齢者医療特別会計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西多摩衛生組合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瑞穂斎場組合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東京市町村総合事務組合（一般会計）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東京市町村総合事務組合（交通災害共済事業特別会計）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東京都市町村議会議員公務災害補償等組合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13</v>
      </c>
      <c r="BX41" s="373"/>
      <c r="BY41" s="372" t="str">
        <f>IF('各会計、関係団体の財政状況及び健全化判断比率'!B75="","",'各会計、関係団体の財政状況及び健全化判断比率'!B75)</f>
        <v>東京都市町村職員退職手当組合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14</v>
      </c>
      <c r="BX42" s="373"/>
      <c r="BY42" s="372" t="str">
        <f>IF('各会計、関係団体の財政状況及び健全化判断比率'!B76="","",'各会計、関係団体の財政状況及び健全化判断比率'!B76)</f>
        <v>東京都後期高齢者医療広域連合（一般会計）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15</v>
      </c>
      <c r="BX43" s="373"/>
      <c r="BY43" s="372" t="str">
        <f>IF('各会計、関係団体の財政状況及び健全化判断比率'!B77="","",'各会計、関係団体の財政状況及び健全化判断比率'!B77)</f>
        <v>東京都後期高齢者医療広域連合（後期高齢者医療特別会計）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523</v>
      </c>
      <c r="D34" s="1181"/>
      <c r="E34" s="1182"/>
      <c r="F34" s="32">
        <v>5.29</v>
      </c>
      <c r="G34" s="33">
        <v>6.36</v>
      </c>
      <c r="H34" s="33">
        <v>9.66</v>
      </c>
      <c r="I34" s="33">
        <v>9.7799999999999994</v>
      </c>
      <c r="J34" s="34">
        <v>13.25</v>
      </c>
      <c r="K34" s="22"/>
      <c r="L34" s="22"/>
      <c r="M34" s="22"/>
      <c r="N34" s="22"/>
      <c r="O34" s="22"/>
      <c r="P34" s="22"/>
    </row>
    <row r="35" spans="1:16" ht="39" customHeight="1" x14ac:dyDescent="0.15">
      <c r="A35" s="22"/>
      <c r="B35" s="35"/>
      <c r="C35" s="1175" t="s">
        <v>524</v>
      </c>
      <c r="D35" s="1176"/>
      <c r="E35" s="1177"/>
      <c r="F35" s="36" t="s">
        <v>525</v>
      </c>
      <c r="G35" s="37">
        <v>1.25</v>
      </c>
      <c r="H35" s="37">
        <v>1.52</v>
      </c>
      <c r="I35" s="37">
        <v>2.94</v>
      </c>
      <c r="J35" s="38">
        <v>2.52</v>
      </c>
      <c r="K35" s="22"/>
      <c r="L35" s="22"/>
      <c r="M35" s="22"/>
      <c r="N35" s="22"/>
      <c r="O35" s="22"/>
      <c r="P35" s="22"/>
    </row>
    <row r="36" spans="1:16" ht="39" customHeight="1" x14ac:dyDescent="0.15">
      <c r="A36" s="22"/>
      <c r="B36" s="35"/>
      <c r="C36" s="1175" t="s">
        <v>526</v>
      </c>
      <c r="D36" s="1176"/>
      <c r="E36" s="1177"/>
      <c r="F36" s="36">
        <v>1.86</v>
      </c>
      <c r="G36" s="37">
        <v>0.75</v>
      </c>
      <c r="H36" s="37">
        <v>1.06</v>
      </c>
      <c r="I36" s="37">
        <v>0.81</v>
      </c>
      <c r="J36" s="38">
        <v>1.94</v>
      </c>
      <c r="K36" s="22"/>
      <c r="L36" s="22"/>
      <c r="M36" s="22"/>
      <c r="N36" s="22"/>
      <c r="O36" s="22"/>
      <c r="P36" s="22"/>
    </row>
    <row r="37" spans="1:16" ht="39" customHeight="1" x14ac:dyDescent="0.15">
      <c r="A37" s="22"/>
      <c r="B37" s="35"/>
      <c r="C37" s="1175" t="s">
        <v>527</v>
      </c>
      <c r="D37" s="1176"/>
      <c r="E37" s="1177"/>
      <c r="F37" s="36">
        <v>7.0000000000000007E-2</v>
      </c>
      <c r="G37" s="37">
        <v>0.53</v>
      </c>
      <c r="H37" s="37">
        <v>0.7</v>
      </c>
      <c r="I37" s="37">
        <v>1.21</v>
      </c>
      <c r="J37" s="38">
        <v>1.38</v>
      </c>
      <c r="K37" s="22"/>
      <c r="L37" s="22"/>
      <c r="M37" s="22"/>
      <c r="N37" s="22"/>
      <c r="O37" s="22"/>
      <c r="P37" s="22"/>
    </row>
    <row r="38" spans="1:16" ht="39" customHeight="1" x14ac:dyDescent="0.15">
      <c r="A38" s="22"/>
      <c r="B38" s="35"/>
      <c r="C38" s="1175" t="s">
        <v>528</v>
      </c>
      <c r="D38" s="1176"/>
      <c r="E38" s="1177"/>
      <c r="F38" s="36">
        <v>0.17</v>
      </c>
      <c r="G38" s="37">
        <v>0.13</v>
      </c>
      <c r="H38" s="37">
        <v>0.48</v>
      </c>
      <c r="I38" s="37">
        <v>0.24</v>
      </c>
      <c r="J38" s="38">
        <v>0.17</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529</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530</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1222</v>
      </c>
      <c r="L45" s="60">
        <v>1137</v>
      </c>
      <c r="M45" s="60">
        <v>1091</v>
      </c>
      <c r="N45" s="60">
        <v>1013</v>
      </c>
      <c r="O45" s="61">
        <v>811</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15</v>
      </c>
      <c r="F48" s="1185"/>
      <c r="G48" s="1185"/>
      <c r="H48" s="1185"/>
      <c r="I48" s="1185"/>
      <c r="J48" s="1186"/>
      <c r="K48" s="63">
        <v>178</v>
      </c>
      <c r="L48" s="64">
        <v>108</v>
      </c>
      <c r="M48" s="64">
        <v>165</v>
      </c>
      <c r="N48" s="64">
        <v>228</v>
      </c>
      <c r="O48" s="65">
        <v>256</v>
      </c>
      <c r="P48" s="48"/>
      <c r="Q48" s="48"/>
      <c r="R48" s="48"/>
      <c r="S48" s="48"/>
      <c r="T48" s="48"/>
      <c r="U48" s="48"/>
    </row>
    <row r="49" spans="1:21" ht="30.75" customHeight="1" x14ac:dyDescent="0.15">
      <c r="A49" s="48"/>
      <c r="B49" s="1193"/>
      <c r="C49" s="1194"/>
      <c r="D49" s="62"/>
      <c r="E49" s="1185" t="s">
        <v>16</v>
      </c>
      <c r="F49" s="1185"/>
      <c r="G49" s="1185"/>
      <c r="H49" s="1185"/>
      <c r="I49" s="1185"/>
      <c r="J49" s="1186"/>
      <c r="K49" s="63">
        <v>687</v>
      </c>
      <c r="L49" s="64">
        <v>532</v>
      </c>
      <c r="M49" s="64">
        <v>364</v>
      </c>
      <c r="N49" s="64">
        <v>225</v>
      </c>
      <c r="O49" s="65">
        <v>228</v>
      </c>
      <c r="P49" s="48"/>
      <c r="Q49" s="48"/>
      <c r="R49" s="48"/>
      <c r="S49" s="48"/>
      <c r="T49" s="48"/>
      <c r="U49" s="48"/>
    </row>
    <row r="50" spans="1:21" ht="30.75" customHeight="1" x14ac:dyDescent="0.15">
      <c r="A50" s="48"/>
      <c r="B50" s="1193"/>
      <c r="C50" s="1194"/>
      <c r="D50" s="62"/>
      <c r="E50" s="1185" t="s">
        <v>17</v>
      </c>
      <c r="F50" s="1185"/>
      <c r="G50" s="1185"/>
      <c r="H50" s="1185"/>
      <c r="I50" s="1185"/>
      <c r="J50" s="1186"/>
      <c r="K50" s="63">
        <v>69</v>
      </c>
      <c r="L50" s="64">
        <v>67</v>
      </c>
      <c r="M50" s="64">
        <v>66</v>
      </c>
      <c r="N50" s="64">
        <v>65</v>
      </c>
      <c r="O50" s="65">
        <v>64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2003</v>
      </c>
      <c r="L52" s="64">
        <v>1784</v>
      </c>
      <c r="M52" s="64">
        <v>1721</v>
      </c>
      <c r="N52" s="64">
        <v>1744</v>
      </c>
      <c r="O52" s="65">
        <v>1650</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153</v>
      </c>
      <c r="L53" s="69">
        <v>60</v>
      </c>
      <c r="M53" s="69">
        <v>-35</v>
      </c>
      <c r="N53" s="69">
        <v>-213</v>
      </c>
      <c r="O53" s="70">
        <v>-291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1" t="s">
        <v>24</v>
      </c>
      <c r="C41" s="1212"/>
      <c r="D41" s="81"/>
      <c r="E41" s="1213" t="s">
        <v>25</v>
      </c>
      <c r="F41" s="1213"/>
      <c r="G41" s="1213"/>
      <c r="H41" s="1214"/>
      <c r="I41" s="82">
        <v>9006</v>
      </c>
      <c r="J41" s="83">
        <v>8730</v>
      </c>
      <c r="K41" s="83">
        <v>8261</v>
      </c>
      <c r="L41" s="83">
        <v>7751</v>
      </c>
      <c r="M41" s="84">
        <v>7612</v>
      </c>
    </row>
    <row r="42" spans="2:13" ht="27.75" customHeight="1" x14ac:dyDescent="0.15">
      <c r="B42" s="1201"/>
      <c r="C42" s="1202"/>
      <c r="D42" s="85"/>
      <c r="E42" s="1205" t="s">
        <v>26</v>
      </c>
      <c r="F42" s="1205"/>
      <c r="G42" s="1205"/>
      <c r="H42" s="1206"/>
      <c r="I42" s="86">
        <v>1352</v>
      </c>
      <c r="J42" s="87">
        <v>1288</v>
      </c>
      <c r="K42" s="87">
        <v>1447</v>
      </c>
      <c r="L42" s="87">
        <v>1160</v>
      </c>
      <c r="M42" s="88">
        <v>1096</v>
      </c>
    </row>
    <row r="43" spans="2:13" ht="27.75" customHeight="1" x14ac:dyDescent="0.15">
      <c r="B43" s="1201"/>
      <c r="C43" s="1202"/>
      <c r="D43" s="85"/>
      <c r="E43" s="1205" t="s">
        <v>27</v>
      </c>
      <c r="F43" s="1205"/>
      <c r="G43" s="1205"/>
      <c r="H43" s="1206"/>
      <c r="I43" s="86">
        <v>1887</v>
      </c>
      <c r="J43" s="87">
        <v>1289</v>
      </c>
      <c r="K43" s="87">
        <v>1151</v>
      </c>
      <c r="L43" s="87">
        <v>1352</v>
      </c>
      <c r="M43" s="88">
        <v>1710</v>
      </c>
    </row>
    <row r="44" spans="2:13" ht="27.75" customHeight="1" x14ac:dyDescent="0.15">
      <c r="B44" s="1201"/>
      <c r="C44" s="1202"/>
      <c r="D44" s="85"/>
      <c r="E44" s="1205" t="s">
        <v>28</v>
      </c>
      <c r="F44" s="1205"/>
      <c r="G44" s="1205"/>
      <c r="H44" s="1206"/>
      <c r="I44" s="86">
        <v>4161</v>
      </c>
      <c r="J44" s="87">
        <v>3703</v>
      </c>
      <c r="K44" s="87">
        <v>3525</v>
      </c>
      <c r="L44" s="87">
        <v>3357</v>
      </c>
      <c r="M44" s="88">
        <v>3396</v>
      </c>
    </row>
    <row r="45" spans="2:13" ht="27.75" customHeight="1" x14ac:dyDescent="0.15">
      <c r="B45" s="1201"/>
      <c r="C45" s="1202"/>
      <c r="D45" s="85"/>
      <c r="E45" s="1205" t="s">
        <v>29</v>
      </c>
      <c r="F45" s="1205"/>
      <c r="G45" s="1205"/>
      <c r="H45" s="1206"/>
      <c r="I45" s="86">
        <v>3839</v>
      </c>
      <c r="J45" s="87">
        <v>3861</v>
      </c>
      <c r="K45" s="87">
        <v>3717</v>
      </c>
      <c r="L45" s="87">
        <v>3608</v>
      </c>
      <c r="M45" s="88">
        <v>3549</v>
      </c>
    </row>
    <row r="46" spans="2:13" ht="27.75" customHeight="1" x14ac:dyDescent="0.15">
      <c r="B46" s="1201"/>
      <c r="C46" s="1202"/>
      <c r="D46" s="85"/>
      <c r="E46" s="1205" t="s">
        <v>30</v>
      </c>
      <c r="F46" s="1205"/>
      <c r="G46" s="1205"/>
      <c r="H46" s="1206"/>
      <c r="I46" s="86" t="s">
        <v>479</v>
      </c>
      <c r="J46" s="87" t="s">
        <v>479</v>
      </c>
      <c r="K46" s="87" t="s">
        <v>479</v>
      </c>
      <c r="L46" s="87" t="s">
        <v>479</v>
      </c>
      <c r="M46" s="88" t="s">
        <v>479</v>
      </c>
    </row>
    <row r="47" spans="2:13" ht="27.75" customHeight="1" x14ac:dyDescent="0.15">
      <c r="B47" s="1201"/>
      <c r="C47" s="1202"/>
      <c r="D47" s="85"/>
      <c r="E47" s="1205" t="s">
        <v>31</v>
      </c>
      <c r="F47" s="1205"/>
      <c r="G47" s="1205"/>
      <c r="H47" s="1206"/>
      <c r="I47" s="86" t="s">
        <v>479</v>
      </c>
      <c r="J47" s="87" t="s">
        <v>479</v>
      </c>
      <c r="K47" s="87" t="s">
        <v>479</v>
      </c>
      <c r="L47" s="87" t="s">
        <v>479</v>
      </c>
      <c r="M47" s="88" t="s">
        <v>479</v>
      </c>
    </row>
    <row r="48" spans="2:13" ht="27.75" customHeight="1" x14ac:dyDescent="0.15">
      <c r="B48" s="1203"/>
      <c r="C48" s="1204"/>
      <c r="D48" s="85"/>
      <c r="E48" s="1205" t="s">
        <v>32</v>
      </c>
      <c r="F48" s="1205"/>
      <c r="G48" s="1205"/>
      <c r="H48" s="1206"/>
      <c r="I48" s="86" t="s">
        <v>479</v>
      </c>
      <c r="J48" s="87" t="s">
        <v>479</v>
      </c>
      <c r="K48" s="87" t="s">
        <v>479</v>
      </c>
      <c r="L48" s="87" t="s">
        <v>479</v>
      </c>
      <c r="M48" s="88" t="s">
        <v>479</v>
      </c>
    </row>
    <row r="49" spans="2:13" ht="27.75" customHeight="1" x14ac:dyDescent="0.15">
      <c r="B49" s="1199" t="s">
        <v>33</v>
      </c>
      <c r="C49" s="1200"/>
      <c r="D49" s="89"/>
      <c r="E49" s="1205" t="s">
        <v>34</v>
      </c>
      <c r="F49" s="1205"/>
      <c r="G49" s="1205"/>
      <c r="H49" s="1206"/>
      <c r="I49" s="86">
        <v>5414</v>
      </c>
      <c r="J49" s="87">
        <v>5362</v>
      </c>
      <c r="K49" s="87">
        <v>4655</v>
      </c>
      <c r="L49" s="87">
        <v>5247</v>
      </c>
      <c r="M49" s="88">
        <v>5361</v>
      </c>
    </row>
    <row r="50" spans="2:13" ht="27.75" customHeight="1" x14ac:dyDescent="0.15">
      <c r="B50" s="1201"/>
      <c r="C50" s="1202"/>
      <c r="D50" s="85"/>
      <c r="E50" s="1205" t="s">
        <v>35</v>
      </c>
      <c r="F50" s="1205"/>
      <c r="G50" s="1205"/>
      <c r="H50" s="1206"/>
      <c r="I50" s="86">
        <v>3963</v>
      </c>
      <c r="J50" s="87">
        <v>4095</v>
      </c>
      <c r="K50" s="87">
        <v>3868</v>
      </c>
      <c r="L50" s="87">
        <v>3638</v>
      </c>
      <c r="M50" s="88">
        <v>3550</v>
      </c>
    </row>
    <row r="51" spans="2:13" ht="27.75" customHeight="1" x14ac:dyDescent="0.15">
      <c r="B51" s="1203"/>
      <c r="C51" s="1204"/>
      <c r="D51" s="85"/>
      <c r="E51" s="1205" t="s">
        <v>36</v>
      </c>
      <c r="F51" s="1205"/>
      <c r="G51" s="1205"/>
      <c r="H51" s="1206"/>
      <c r="I51" s="86">
        <v>13503</v>
      </c>
      <c r="J51" s="87">
        <v>13605</v>
      </c>
      <c r="K51" s="87">
        <v>13689</v>
      </c>
      <c r="L51" s="87">
        <v>13657</v>
      </c>
      <c r="M51" s="88">
        <v>13754</v>
      </c>
    </row>
    <row r="52" spans="2:13" ht="27.75" customHeight="1" thickBot="1" x14ac:dyDescent="0.2">
      <c r="B52" s="1207" t="s">
        <v>37</v>
      </c>
      <c r="C52" s="1208"/>
      <c r="D52" s="90"/>
      <c r="E52" s="1209" t="s">
        <v>38</v>
      </c>
      <c r="F52" s="1209"/>
      <c r="G52" s="1209"/>
      <c r="H52" s="1210"/>
      <c r="I52" s="91">
        <v>-2635</v>
      </c>
      <c r="J52" s="92">
        <v>-4191</v>
      </c>
      <c r="K52" s="92">
        <v>-4110</v>
      </c>
      <c r="L52" s="92">
        <v>-5315</v>
      </c>
      <c r="M52" s="93">
        <v>-5302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27" t="s">
        <v>562</v>
      </c>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36"/>
      <c r="H50" s="1237"/>
      <c r="I50" s="1237"/>
      <c r="J50" s="1238"/>
      <c r="K50" s="354" t="s">
        <v>518</v>
      </c>
      <c r="L50" s="354" t="s">
        <v>519</v>
      </c>
      <c r="M50" s="354" t="s">
        <v>520</v>
      </c>
      <c r="N50" s="354" t="s">
        <v>521</v>
      </c>
      <c r="O50" s="354" t="s">
        <v>522</v>
      </c>
    </row>
    <row r="51" spans="1:17" x14ac:dyDescent="0.15">
      <c r="B51" s="248"/>
      <c r="C51" s="244"/>
      <c r="D51" s="244"/>
      <c r="E51" s="244"/>
      <c r="F51" s="244"/>
      <c r="G51" s="1239" t="s">
        <v>553</v>
      </c>
      <c r="H51" s="1240"/>
      <c r="I51" s="1245" t="s">
        <v>554</v>
      </c>
      <c r="J51" s="1245"/>
      <c r="K51" s="1249"/>
      <c r="L51" s="1249"/>
      <c r="M51" s="1249"/>
      <c r="N51" s="1249"/>
      <c r="O51" s="1215"/>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555</v>
      </c>
      <c r="J53" s="1225"/>
      <c r="K53" s="1250"/>
      <c r="L53" s="1250"/>
      <c r="M53" s="1250"/>
      <c r="N53" s="1250"/>
      <c r="O53" s="1247">
        <v>61.7</v>
      </c>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556</v>
      </c>
      <c r="H55" s="1220"/>
      <c r="I55" s="1225" t="s">
        <v>554</v>
      </c>
      <c r="J55" s="1225"/>
      <c r="K55" s="1249"/>
      <c r="L55" s="1249"/>
      <c r="M55" s="1249"/>
      <c r="N55" s="1249"/>
      <c r="O55" s="1215">
        <v>33.6</v>
      </c>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557</v>
      </c>
      <c r="J57" s="1217"/>
      <c r="K57" s="1250"/>
      <c r="L57" s="1250"/>
      <c r="M57" s="1250"/>
      <c r="N57" s="1250"/>
      <c r="O57" s="1247">
        <v>59.6</v>
      </c>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27" t="s">
        <v>561</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36"/>
      <c r="H72" s="1237"/>
      <c r="I72" s="1237"/>
      <c r="J72" s="1238"/>
      <c r="K72" s="354" t="s">
        <v>518</v>
      </c>
      <c r="L72" s="354" t="s">
        <v>519</v>
      </c>
      <c r="M72" s="354" t="s">
        <v>520</v>
      </c>
      <c r="N72" s="354" t="s">
        <v>521</v>
      </c>
      <c r="O72" s="354" t="s">
        <v>522</v>
      </c>
    </row>
    <row r="73" spans="2:30" x14ac:dyDescent="0.15">
      <c r="B73" s="248"/>
      <c r="C73" s="244"/>
      <c r="D73" s="244"/>
      <c r="E73" s="244"/>
      <c r="F73" s="244"/>
      <c r="G73" s="1239" t="s">
        <v>553</v>
      </c>
      <c r="H73" s="1240"/>
      <c r="I73" s="1245" t="s">
        <v>554</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560</v>
      </c>
      <c r="J75" s="1225"/>
      <c r="K75" s="1247">
        <v>2.4</v>
      </c>
      <c r="L75" s="1247">
        <v>1.5</v>
      </c>
      <c r="M75" s="1247">
        <v>0.5</v>
      </c>
      <c r="N75" s="1247">
        <v>-0.6</v>
      </c>
      <c r="O75" s="1247">
        <v>-1.7</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556</v>
      </c>
      <c r="H77" s="1220"/>
      <c r="I77" s="1225" t="s">
        <v>554</v>
      </c>
      <c r="J77" s="1225"/>
      <c r="K77" s="1226">
        <v>69.2</v>
      </c>
      <c r="L77" s="1226">
        <v>58.2</v>
      </c>
      <c r="M77" s="1215">
        <v>50.3</v>
      </c>
      <c r="N77" s="1215">
        <v>45.9</v>
      </c>
      <c r="O77" s="1215">
        <v>33.6</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560</v>
      </c>
      <c r="J79" s="1217"/>
      <c r="K79" s="1218">
        <v>11.1</v>
      </c>
      <c r="L79" s="1218">
        <v>10.3</v>
      </c>
      <c r="M79" s="1218">
        <v>9.6</v>
      </c>
      <c r="N79" s="1218">
        <v>8.8000000000000007</v>
      </c>
      <c r="O79" s="1218">
        <v>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15751</v>
      </c>
      <c r="E3" s="116"/>
      <c r="F3" s="117">
        <v>47569</v>
      </c>
      <c r="G3" s="118"/>
      <c r="H3" s="119"/>
    </row>
    <row r="4" spans="1:8" x14ac:dyDescent="0.15">
      <c r="A4" s="120"/>
      <c r="B4" s="121"/>
      <c r="C4" s="122"/>
      <c r="D4" s="123">
        <v>10200</v>
      </c>
      <c r="E4" s="124"/>
      <c r="F4" s="125">
        <v>26255</v>
      </c>
      <c r="G4" s="126"/>
      <c r="H4" s="127"/>
    </row>
    <row r="5" spans="1:8" x14ac:dyDescent="0.15">
      <c r="A5" s="108" t="s">
        <v>512</v>
      </c>
      <c r="B5" s="113"/>
      <c r="C5" s="114"/>
      <c r="D5" s="115">
        <v>29386</v>
      </c>
      <c r="E5" s="116"/>
      <c r="F5" s="117">
        <v>50880</v>
      </c>
      <c r="G5" s="118"/>
      <c r="H5" s="119"/>
    </row>
    <row r="6" spans="1:8" x14ac:dyDescent="0.15">
      <c r="A6" s="120"/>
      <c r="B6" s="121"/>
      <c r="C6" s="122"/>
      <c r="D6" s="123">
        <v>21168</v>
      </c>
      <c r="E6" s="124"/>
      <c r="F6" s="125">
        <v>26879</v>
      </c>
      <c r="G6" s="126"/>
      <c r="H6" s="127"/>
    </row>
    <row r="7" spans="1:8" x14ac:dyDescent="0.15">
      <c r="A7" s="108" t="s">
        <v>513</v>
      </c>
      <c r="B7" s="113"/>
      <c r="C7" s="114"/>
      <c r="D7" s="115">
        <v>18755</v>
      </c>
      <c r="E7" s="116"/>
      <c r="F7" s="117">
        <v>63956</v>
      </c>
      <c r="G7" s="118"/>
      <c r="H7" s="119"/>
    </row>
    <row r="8" spans="1:8" x14ac:dyDescent="0.15">
      <c r="A8" s="120"/>
      <c r="B8" s="121"/>
      <c r="C8" s="122"/>
      <c r="D8" s="123">
        <v>10841</v>
      </c>
      <c r="E8" s="124"/>
      <c r="F8" s="125">
        <v>29239</v>
      </c>
      <c r="G8" s="126"/>
      <c r="H8" s="127"/>
    </row>
    <row r="9" spans="1:8" x14ac:dyDescent="0.15">
      <c r="A9" s="108" t="s">
        <v>514</v>
      </c>
      <c r="B9" s="113"/>
      <c r="C9" s="114"/>
      <c r="D9" s="115">
        <v>20368</v>
      </c>
      <c r="E9" s="116"/>
      <c r="F9" s="117">
        <v>66255</v>
      </c>
      <c r="G9" s="118"/>
      <c r="H9" s="119"/>
    </row>
    <row r="10" spans="1:8" x14ac:dyDescent="0.15">
      <c r="A10" s="120"/>
      <c r="B10" s="121"/>
      <c r="C10" s="122"/>
      <c r="D10" s="123">
        <v>17520</v>
      </c>
      <c r="E10" s="124"/>
      <c r="F10" s="125">
        <v>31822</v>
      </c>
      <c r="G10" s="126"/>
      <c r="H10" s="127"/>
    </row>
    <row r="11" spans="1:8" x14ac:dyDescent="0.15">
      <c r="A11" s="108" t="s">
        <v>515</v>
      </c>
      <c r="B11" s="113"/>
      <c r="C11" s="114"/>
      <c r="D11" s="115">
        <v>29120</v>
      </c>
      <c r="E11" s="116"/>
      <c r="F11" s="117">
        <v>47278</v>
      </c>
      <c r="G11" s="118"/>
      <c r="H11" s="119"/>
    </row>
    <row r="12" spans="1:8" x14ac:dyDescent="0.15">
      <c r="A12" s="120"/>
      <c r="B12" s="121"/>
      <c r="C12" s="128"/>
      <c r="D12" s="123">
        <v>16738</v>
      </c>
      <c r="E12" s="124"/>
      <c r="F12" s="125">
        <v>24096</v>
      </c>
      <c r="G12" s="126"/>
      <c r="H12" s="127"/>
    </row>
    <row r="13" spans="1:8" x14ac:dyDescent="0.15">
      <c r="A13" s="108"/>
      <c r="B13" s="113"/>
      <c r="C13" s="129"/>
      <c r="D13" s="130">
        <v>22676</v>
      </c>
      <c r="E13" s="131"/>
      <c r="F13" s="132">
        <v>55188</v>
      </c>
      <c r="G13" s="133"/>
      <c r="H13" s="119"/>
    </row>
    <row r="14" spans="1:8" x14ac:dyDescent="0.15">
      <c r="A14" s="120"/>
      <c r="B14" s="121"/>
      <c r="C14" s="122"/>
      <c r="D14" s="123">
        <v>15293</v>
      </c>
      <c r="E14" s="124"/>
      <c r="F14" s="125">
        <v>27658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5.29</v>
      </c>
      <c r="C19" s="134">
        <f>ROUND(VALUE(SUBSTITUTE(実質収支比率等に係る経年分析!G$48,"▲","-")),2)</f>
        <v>6.36</v>
      </c>
      <c r="D19" s="134">
        <f>ROUND(VALUE(SUBSTITUTE(実質収支比率等に係る経年分析!H$48,"▲","-")),2)</f>
        <v>9.66</v>
      </c>
      <c r="E19" s="134">
        <f>ROUND(VALUE(SUBSTITUTE(実質収支比率等に係る経年分析!I$48,"▲","-")),2)</f>
        <v>9.7899999999999991</v>
      </c>
      <c r="F19" s="134">
        <f>ROUND(VALUE(SUBSTITUTE(実質収支比率等に係る経年分析!J$48,"▲","-")),2)</f>
        <v>13.26</v>
      </c>
    </row>
    <row r="20" spans="1:11" x14ac:dyDescent="0.15">
      <c r="A20" s="134" t="s">
        <v>43</v>
      </c>
      <c r="B20" s="134">
        <f>ROUND(VALUE(SUBSTITUTE(実質収支比率等に係る経年分析!F$47,"▲","-")),2)</f>
        <v>14.04</v>
      </c>
      <c r="C20" s="134">
        <f>ROUND(VALUE(SUBSTITUTE(実質収支比率等に係る経年分析!G$47,"▲","-")),2)</f>
        <v>14.13</v>
      </c>
      <c r="D20" s="134">
        <f>ROUND(VALUE(SUBSTITUTE(実質収支比率等に係る経年分析!H$47,"▲","-")),2)</f>
        <v>16.87</v>
      </c>
      <c r="E20" s="134">
        <f>ROUND(VALUE(SUBSTITUTE(実質収支比率等に係る経年分析!I$47,"▲","-")),2)</f>
        <v>20.82</v>
      </c>
      <c r="F20" s="134">
        <f>ROUND(VALUE(SUBSTITUTE(実質収支比率等に係る経年分析!J$47,"▲","-")),2)</f>
        <v>18.91</v>
      </c>
    </row>
    <row r="21" spans="1:11" x14ac:dyDescent="0.15">
      <c r="A21" s="134" t="s">
        <v>44</v>
      </c>
      <c r="B21" s="134">
        <f>IF(ISNUMBER(VALUE(SUBSTITUTE(実質収支比率等に係る経年分析!F$49,"▲","-"))),ROUND(VALUE(SUBSTITUTE(実質収支比率等に係る経年分析!F$49,"▲","-")),2),NA())</f>
        <v>2.58</v>
      </c>
      <c r="C21" s="134">
        <f>IF(ISNUMBER(VALUE(SUBSTITUTE(実質収支比率等に係る経年分析!G$49,"▲","-"))),ROUND(VALUE(SUBSTITUTE(実質収支比率等に係る経年分析!G$49,"▲","-")),2),NA())</f>
        <v>1.04</v>
      </c>
      <c r="D21" s="134">
        <f>IF(ISNUMBER(VALUE(SUBSTITUTE(実質収支比率等に係る経年分析!H$49,"▲","-"))),ROUND(VALUE(SUBSTITUTE(実質収支比率等に係る経年分析!H$49,"▲","-")),2),NA())</f>
        <v>5.85</v>
      </c>
      <c r="E21" s="134">
        <f>IF(ISNUMBER(VALUE(SUBSTITUTE(実質収支比率等に係る経年分析!I$49,"▲","-"))),ROUND(VALUE(SUBSTITUTE(実質収支比率等に係る経年分析!I$49,"▲","-")),2),NA())</f>
        <v>3.83</v>
      </c>
      <c r="F21" s="134">
        <f>IF(ISNUMBER(VALUE(SUBSTITUTE(実質収支比率等に係る経年分析!J$49,"▲","-"))),ROUND(VALUE(SUBSTITUTE(実質収支比率等に係る経年分析!J$49,"▲","-")),2),NA())</f>
        <v>2.0299999999999998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福生市後期高齢者医療特別会計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x14ac:dyDescent="0.15">
      <c r="A33" s="135" t="str">
        <f>IF(連結実質赤字比率に係る赤字・黒字の構成分析!C$37="",NA(),連結実質赤字比率に係る赤字・黒字の構成分析!C$37)</f>
        <v>福生市介護保険特別会計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1.38</v>
      </c>
    </row>
    <row r="34" spans="1:16" x14ac:dyDescent="0.15">
      <c r="A34" s="135" t="str">
        <f>IF(連結実質赤字比率に係る赤字・黒字の構成分析!C$36="",NA(),連結実質赤字比率に係る赤字・黒字の構成分析!C$36)</f>
        <v>福生市下水道事業会計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1.94</v>
      </c>
    </row>
    <row r="35" spans="1:16" x14ac:dyDescent="0.15">
      <c r="A35" s="135" t="str">
        <f>IF(連結実質赤字比率に係る赤字・黒字の構成分析!C$35="",NA(),連結実質赤字比率に係る赤字・黒字の構成分析!C$35)</f>
        <v>福生市国民健康保険特別会計</v>
      </c>
      <c r="B35" s="135">
        <f>IF(ROUND(VALUE(SUBSTITUTE(連結実質赤字比率に係る赤字・黒字の構成分析!F$35,"▲", "-")), 2) &lt; 0, ABS(ROUND(VALUE(SUBSTITUTE(連結実質赤字比率に係る赤字・黒字の構成分析!F$35,"▲", "-")), 2)), NA())</f>
        <v>0.1</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9.7799999999999994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13.25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2003</v>
      </c>
      <c r="E42" s="136"/>
      <c r="F42" s="136"/>
      <c r="G42" s="136">
        <f>'実質公債費比率（分子）の構造'!L$52</f>
        <v>1784</v>
      </c>
      <c r="H42" s="136"/>
      <c r="I42" s="136"/>
      <c r="J42" s="136">
        <f>'実質公債費比率（分子）の構造'!M$52</f>
        <v>1721</v>
      </c>
      <c r="K42" s="136"/>
      <c r="L42" s="136"/>
      <c r="M42" s="136">
        <f>'実質公債費比率（分子）の構造'!N$52</f>
        <v>1744</v>
      </c>
      <c r="N42" s="136"/>
      <c r="O42" s="136"/>
      <c r="P42" s="136">
        <f>'実質公債費比率（分子）の構造'!O$52</f>
        <v>1650</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69</v>
      </c>
      <c r="C44" s="136"/>
      <c r="D44" s="136"/>
      <c r="E44" s="136">
        <f>'実質公債費比率（分子）の構造'!L$50</f>
        <v>67</v>
      </c>
      <c r="F44" s="136"/>
      <c r="G44" s="136"/>
      <c r="H44" s="136">
        <f>'実質公債費比率（分子）の構造'!M$50</f>
        <v>66</v>
      </c>
      <c r="I44" s="136"/>
      <c r="J44" s="136"/>
      <c r="K44" s="136">
        <f>'実質公債費比率（分子）の構造'!N$50</f>
        <v>65</v>
      </c>
      <c r="L44" s="136"/>
      <c r="M44" s="136"/>
      <c r="N44" s="136">
        <f>'実質公債費比率（分子）の構造'!O$50</f>
        <v>64</v>
      </c>
      <c r="O44" s="136"/>
      <c r="P44" s="136"/>
    </row>
    <row r="45" spans="1:16" x14ac:dyDescent="0.15">
      <c r="A45" s="136" t="s">
        <v>53</v>
      </c>
      <c r="B45" s="136">
        <f>'実質公債費比率（分子）の構造'!K$49</f>
        <v>687</v>
      </c>
      <c r="C45" s="136"/>
      <c r="D45" s="136"/>
      <c r="E45" s="136">
        <f>'実質公債費比率（分子）の構造'!L$49</f>
        <v>532</v>
      </c>
      <c r="F45" s="136"/>
      <c r="G45" s="136"/>
      <c r="H45" s="136">
        <f>'実質公債費比率（分子）の構造'!M$49</f>
        <v>364</v>
      </c>
      <c r="I45" s="136"/>
      <c r="J45" s="136"/>
      <c r="K45" s="136">
        <f>'実質公債費比率（分子）の構造'!N$49</f>
        <v>225</v>
      </c>
      <c r="L45" s="136"/>
      <c r="M45" s="136"/>
      <c r="N45" s="136">
        <f>'実質公債費比率（分子）の構造'!O$49</f>
        <v>228</v>
      </c>
      <c r="O45" s="136"/>
      <c r="P45" s="136"/>
    </row>
    <row r="46" spans="1:16" x14ac:dyDescent="0.15">
      <c r="A46" s="136" t="s">
        <v>54</v>
      </c>
      <c r="B46" s="136">
        <f>'実質公債費比率（分子）の構造'!K$48</f>
        <v>178</v>
      </c>
      <c r="C46" s="136"/>
      <c r="D46" s="136"/>
      <c r="E46" s="136">
        <f>'実質公債費比率（分子）の構造'!L$48</f>
        <v>108</v>
      </c>
      <c r="F46" s="136"/>
      <c r="G46" s="136"/>
      <c r="H46" s="136">
        <f>'実質公債費比率（分子）の構造'!M$48</f>
        <v>165</v>
      </c>
      <c r="I46" s="136"/>
      <c r="J46" s="136"/>
      <c r="K46" s="136">
        <f>'実質公債費比率（分子）の構造'!N$48</f>
        <v>228</v>
      </c>
      <c r="L46" s="136"/>
      <c r="M46" s="136"/>
      <c r="N46" s="136">
        <f>'実質公債費比率（分子）の構造'!O$48</f>
        <v>256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1222</v>
      </c>
      <c r="C49" s="136"/>
      <c r="D49" s="136"/>
      <c r="E49" s="136">
        <f>'実質公債費比率（分子）の構造'!L$45</f>
        <v>1137</v>
      </c>
      <c r="F49" s="136"/>
      <c r="G49" s="136"/>
      <c r="H49" s="136">
        <f>'実質公債費比率（分子）の構造'!M$45</f>
        <v>1091</v>
      </c>
      <c r="I49" s="136"/>
      <c r="J49" s="136"/>
      <c r="K49" s="136">
        <f>'実質公債費比率（分子）の構造'!N$45</f>
        <v>1013</v>
      </c>
      <c r="L49" s="136"/>
      <c r="M49" s="136"/>
      <c r="N49" s="136">
        <f>'実質公債費比率（分子）の構造'!O$45</f>
        <v>811</v>
      </c>
      <c r="O49" s="136"/>
      <c r="P49" s="136"/>
    </row>
    <row r="50" spans="1:16" x14ac:dyDescent="0.15">
      <c r="A50" s="136" t="s">
        <v>58</v>
      </c>
      <c r="B50" s="136" t="e">
        <f>NA()</f>
        <v>#N/A</v>
      </c>
      <c r="C50" s="136">
        <f>IF(ISNUMBER('実質公債費比率（分子）の構造'!K$53),'実質公債費比率（分子）の構造'!K$53,NA())</f>
        <v>153</v>
      </c>
      <c r="D50" s="136" t="e">
        <f>NA()</f>
        <v>#N/A</v>
      </c>
      <c r="E50" s="136" t="e">
        <f>NA()</f>
        <v>#N/A</v>
      </c>
      <c r="F50" s="136">
        <f>IF(ISNUMBER('実質公債費比率（分子）の構造'!L$53),'実質公債費比率（分子）の構造'!L$53,NA())</f>
        <v>60</v>
      </c>
      <c r="G50" s="136" t="e">
        <f>NA()</f>
        <v>#N/A</v>
      </c>
      <c r="H50" s="136" t="e">
        <f>NA()</f>
        <v>#N/A</v>
      </c>
      <c r="I50" s="136">
        <f>IF(ISNUMBER('実質公債費比率（分子）の構造'!M$53),'実質公債費比率（分子）の構造'!M$53,NA())</f>
        <v>-35</v>
      </c>
      <c r="J50" s="136" t="e">
        <f>NA()</f>
        <v>#N/A</v>
      </c>
      <c r="K50" s="136" t="e">
        <f>NA()</f>
        <v>#N/A</v>
      </c>
      <c r="L50" s="136">
        <f>IF(ISNUMBER('実質公債費比率（分子）の構造'!N$53),'実質公債費比率（分子）の構造'!N$53,NA())</f>
        <v>-213</v>
      </c>
      <c r="M50" s="136" t="e">
        <f>NA()</f>
        <v>#N/A</v>
      </c>
      <c r="N50" s="136" t="e">
        <f>NA()</f>
        <v>#N/A</v>
      </c>
      <c r="O50" s="136">
        <f>IF(ISNUMBER('実質公債費比率（分子）の構造'!O$53),'実質公債費比率（分子）の構造'!O$53,NA())</f>
        <v>-291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13503</v>
      </c>
      <c r="E56" s="135"/>
      <c r="F56" s="135"/>
      <c r="G56" s="135">
        <f>'将来負担比率（分子）の構造'!J$51</f>
        <v>13605</v>
      </c>
      <c r="H56" s="135"/>
      <c r="I56" s="135"/>
      <c r="J56" s="135">
        <f>'将来負担比率（分子）の構造'!K$51</f>
        <v>13689</v>
      </c>
      <c r="K56" s="135"/>
      <c r="L56" s="135"/>
      <c r="M56" s="135">
        <f>'将来負担比率（分子）の構造'!L$51</f>
        <v>13657</v>
      </c>
      <c r="N56" s="135"/>
      <c r="O56" s="135"/>
      <c r="P56" s="135">
        <f>'将来負担比率（分子）の構造'!M$51</f>
        <v>13754</v>
      </c>
    </row>
    <row r="57" spans="1:16" x14ac:dyDescent="0.15">
      <c r="A57" s="135" t="s">
        <v>35</v>
      </c>
      <c r="B57" s="135"/>
      <c r="C57" s="135"/>
      <c r="D57" s="135">
        <f>'将来負担比率（分子）の構造'!I$50</f>
        <v>3963</v>
      </c>
      <c r="E57" s="135"/>
      <c r="F57" s="135"/>
      <c r="G57" s="135">
        <f>'将来負担比率（分子）の構造'!J$50</f>
        <v>4095</v>
      </c>
      <c r="H57" s="135"/>
      <c r="I57" s="135"/>
      <c r="J57" s="135">
        <f>'将来負担比率（分子）の構造'!K$50</f>
        <v>3868</v>
      </c>
      <c r="K57" s="135"/>
      <c r="L57" s="135"/>
      <c r="M57" s="135">
        <f>'将来負担比率（分子）の構造'!L$50</f>
        <v>3638</v>
      </c>
      <c r="N57" s="135"/>
      <c r="O57" s="135"/>
      <c r="P57" s="135">
        <f>'将来負担比率（分子）の構造'!M$50</f>
        <v>3550</v>
      </c>
    </row>
    <row r="58" spans="1:16" x14ac:dyDescent="0.15">
      <c r="A58" s="135" t="s">
        <v>34</v>
      </c>
      <c r="B58" s="135"/>
      <c r="C58" s="135"/>
      <c r="D58" s="135">
        <f>'将来負担比率（分子）の構造'!I$49</f>
        <v>5414</v>
      </c>
      <c r="E58" s="135"/>
      <c r="F58" s="135"/>
      <c r="G58" s="135">
        <f>'将来負担比率（分子）の構造'!J$49</f>
        <v>5362</v>
      </c>
      <c r="H58" s="135"/>
      <c r="I58" s="135"/>
      <c r="J58" s="135">
        <f>'将来負担比率（分子）の構造'!K$49</f>
        <v>4655</v>
      </c>
      <c r="K58" s="135"/>
      <c r="L58" s="135"/>
      <c r="M58" s="135">
        <f>'将来負担比率（分子）の構造'!L$49</f>
        <v>5247</v>
      </c>
      <c r="N58" s="135"/>
      <c r="O58" s="135"/>
      <c r="P58" s="135">
        <f>'将来負担比率（分子）の構造'!M$49</f>
        <v>5361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3839</v>
      </c>
      <c r="C62" s="135"/>
      <c r="D62" s="135"/>
      <c r="E62" s="135">
        <f>'将来負担比率（分子）の構造'!J$45</f>
        <v>3861</v>
      </c>
      <c r="F62" s="135"/>
      <c r="G62" s="135"/>
      <c r="H62" s="135">
        <f>'将来負担比率（分子）の構造'!K$45</f>
        <v>3717</v>
      </c>
      <c r="I62" s="135"/>
      <c r="J62" s="135"/>
      <c r="K62" s="135">
        <f>'将来負担比率（分子）の構造'!L$45</f>
        <v>3608</v>
      </c>
      <c r="L62" s="135"/>
      <c r="M62" s="135"/>
      <c r="N62" s="135">
        <f>'将来負担比率（分子）の構造'!M$45</f>
        <v>3549</v>
      </c>
      <c r="O62" s="135"/>
      <c r="P62" s="135"/>
    </row>
    <row r="63" spans="1:16" x14ac:dyDescent="0.15">
      <c r="A63" s="135" t="s">
        <v>28</v>
      </c>
      <c r="B63" s="135">
        <f>'将来負担比率（分子）の構造'!I$44</f>
        <v>4161</v>
      </c>
      <c r="C63" s="135"/>
      <c r="D63" s="135"/>
      <c r="E63" s="135">
        <f>'将来負担比率（分子）の構造'!J$44</f>
        <v>3703</v>
      </c>
      <c r="F63" s="135"/>
      <c r="G63" s="135"/>
      <c r="H63" s="135">
        <f>'将来負担比率（分子）の構造'!K$44</f>
        <v>3525</v>
      </c>
      <c r="I63" s="135"/>
      <c r="J63" s="135"/>
      <c r="K63" s="135">
        <f>'将来負担比率（分子）の構造'!L$44</f>
        <v>3357</v>
      </c>
      <c r="L63" s="135"/>
      <c r="M63" s="135"/>
      <c r="N63" s="135">
        <f>'将来負担比率（分子）の構造'!M$44</f>
        <v>3396</v>
      </c>
      <c r="O63" s="135"/>
      <c r="P63" s="135"/>
    </row>
    <row r="64" spans="1:16" x14ac:dyDescent="0.15">
      <c r="A64" s="135" t="s">
        <v>27</v>
      </c>
      <c r="B64" s="135">
        <f>'将来負担比率（分子）の構造'!I$43</f>
        <v>1887</v>
      </c>
      <c r="C64" s="135"/>
      <c r="D64" s="135"/>
      <c r="E64" s="135">
        <f>'将来負担比率（分子）の構造'!J$43</f>
        <v>1289</v>
      </c>
      <c r="F64" s="135"/>
      <c r="G64" s="135"/>
      <c r="H64" s="135">
        <f>'将来負担比率（分子）の構造'!K$43</f>
        <v>1151</v>
      </c>
      <c r="I64" s="135"/>
      <c r="J64" s="135"/>
      <c r="K64" s="135">
        <f>'将来負担比率（分子）の構造'!L$43</f>
        <v>1352</v>
      </c>
      <c r="L64" s="135"/>
      <c r="M64" s="135"/>
      <c r="N64" s="135">
        <f>'将来負担比率（分子）の構造'!M$43</f>
        <v>1710</v>
      </c>
      <c r="O64" s="135"/>
      <c r="P64" s="135"/>
    </row>
    <row r="65" spans="1:16" x14ac:dyDescent="0.15">
      <c r="A65" s="135" t="s">
        <v>26</v>
      </c>
      <c r="B65" s="135">
        <f>'将来負担比率（分子）の構造'!I$42</f>
        <v>1352</v>
      </c>
      <c r="C65" s="135"/>
      <c r="D65" s="135"/>
      <c r="E65" s="135">
        <f>'将来負担比率（分子）の構造'!J$42</f>
        <v>1288</v>
      </c>
      <c r="F65" s="135"/>
      <c r="G65" s="135"/>
      <c r="H65" s="135">
        <f>'将来負担比率（分子）の構造'!K$42</f>
        <v>1447</v>
      </c>
      <c r="I65" s="135"/>
      <c r="J65" s="135"/>
      <c r="K65" s="135">
        <f>'将来負担比率（分子）の構造'!L$42</f>
        <v>1160</v>
      </c>
      <c r="L65" s="135"/>
      <c r="M65" s="135"/>
      <c r="N65" s="135">
        <f>'将来負担比率（分子）の構造'!M$42</f>
        <v>1096</v>
      </c>
      <c r="O65" s="135"/>
      <c r="P65" s="135"/>
    </row>
    <row r="66" spans="1:16" x14ac:dyDescent="0.15">
      <c r="A66" s="135" t="s">
        <v>25</v>
      </c>
      <c r="B66" s="135">
        <f>'将来負担比率（分子）の構造'!I$41</f>
        <v>9006</v>
      </c>
      <c r="C66" s="135"/>
      <c r="D66" s="135"/>
      <c r="E66" s="135">
        <f>'将来負担比率（分子）の構造'!J$41</f>
        <v>8730</v>
      </c>
      <c r="F66" s="135"/>
      <c r="G66" s="135"/>
      <c r="H66" s="135">
        <f>'将来負担比率（分子）の構造'!K$41</f>
        <v>8261</v>
      </c>
      <c r="I66" s="135"/>
      <c r="J66" s="135"/>
      <c r="K66" s="135">
        <f>'将来負担比率（分子）の構造'!L$41</f>
        <v>7751</v>
      </c>
      <c r="L66" s="135"/>
      <c r="M66" s="135"/>
      <c r="N66" s="135">
        <f>'将来負担比率（分子）の構造'!M$41</f>
        <v>7612</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7993189</v>
      </c>
      <c r="S5" s="669"/>
      <c r="T5" s="669"/>
      <c r="U5" s="669"/>
      <c r="V5" s="669"/>
      <c r="W5" s="669"/>
      <c r="X5" s="669"/>
      <c r="Y5" s="716"/>
      <c r="Z5" s="729">
        <v>31.8</v>
      </c>
      <c r="AA5" s="729"/>
      <c r="AB5" s="729"/>
      <c r="AC5" s="729"/>
      <c r="AD5" s="730">
        <v>7403886</v>
      </c>
      <c r="AE5" s="730"/>
      <c r="AF5" s="730"/>
      <c r="AG5" s="730"/>
      <c r="AH5" s="730"/>
      <c r="AI5" s="730"/>
      <c r="AJ5" s="730"/>
      <c r="AK5" s="730"/>
      <c r="AL5" s="717">
        <v>58.3</v>
      </c>
      <c r="AM5" s="686"/>
      <c r="AN5" s="686"/>
      <c r="AO5" s="718"/>
      <c r="AP5" s="705" t="s">
        <v>206</v>
      </c>
      <c r="AQ5" s="706"/>
      <c r="AR5" s="706"/>
      <c r="AS5" s="706"/>
      <c r="AT5" s="706"/>
      <c r="AU5" s="706"/>
      <c r="AV5" s="706"/>
      <c r="AW5" s="706"/>
      <c r="AX5" s="706"/>
      <c r="AY5" s="706"/>
      <c r="AZ5" s="706"/>
      <c r="BA5" s="706"/>
      <c r="BB5" s="706"/>
      <c r="BC5" s="706"/>
      <c r="BD5" s="706"/>
      <c r="BE5" s="706"/>
      <c r="BF5" s="707"/>
      <c r="BG5" s="618">
        <v>7403886</v>
      </c>
      <c r="BH5" s="619"/>
      <c r="BI5" s="619"/>
      <c r="BJ5" s="619"/>
      <c r="BK5" s="619"/>
      <c r="BL5" s="619"/>
      <c r="BM5" s="619"/>
      <c r="BN5" s="620"/>
      <c r="BO5" s="671">
        <v>92.6</v>
      </c>
      <c r="BP5" s="671"/>
      <c r="BQ5" s="671"/>
      <c r="BR5" s="671"/>
      <c r="BS5" s="672">
        <v>32029</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98156</v>
      </c>
      <c r="S6" s="619"/>
      <c r="T6" s="619"/>
      <c r="U6" s="619"/>
      <c r="V6" s="619"/>
      <c r="W6" s="619"/>
      <c r="X6" s="619"/>
      <c r="Y6" s="620"/>
      <c r="Z6" s="671">
        <v>0.4</v>
      </c>
      <c r="AA6" s="671"/>
      <c r="AB6" s="671"/>
      <c r="AC6" s="671"/>
      <c r="AD6" s="672">
        <v>98156</v>
      </c>
      <c r="AE6" s="672"/>
      <c r="AF6" s="672"/>
      <c r="AG6" s="672"/>
      <c r="AH6" s="672"/>
      <c r="AI6" s="672"/>
      <c r="AJ6" s="672"/>
      <c r="AK6" s="672"/>
      <c r="AL6" s="641">
        <v>0.8</v>
      </c>
      <c r="AM6" s="673"/>
      <c r="AN6" s="673"/>
      <c r="AO6" s="674"/>
      <c r="AP6" s="615" t="s">
        <v>211</v>
      </c>
      <c r="AQ6" s="616"/>
      <c r="AR6" s="616"/>
      <c r="AS6" s="616"/>
      <c r="AT6" s="616"/>
      <c r="AU6" s="616"/>
      <c r="AV6" s="616"/>
      <c r="AW6" s="616"/>
      <c r="AX6" s="616"/>
      <c r="AY6" s="616"/>
      <c r="AZ6" s="616"/>
      <c r="BA6" s="616"/>
      <c r="BB6" s="616"/>
      <c r="BC6" s="616"/>
      <c r="BD6" s="616"/>
      <c r="BE6" s="616"/>
      <c r="BF6" s="617"/>
      <c r="BG6" s="618">
        <v>7403886</v>
      </c>
      <c r="BH6" s="619"/>
      <c r="BI6" s="619"/>
      <c r="BJ6" s="619"/>
      <c r="BK6" s="619"/>
      <c r="BL6" s="619"/>
      <c r="BM6" s="619"/>
      <c r="BN6" s="620"/>
      <c r="BO6" s="671">
        <v>92.6</v>
      </c>
      <c r="BP6" s="671"/>
      <c r="BQ6" s="671"/>
      <c r="BR6" s="671"/>
      <c r="BS6" s="672">
        <v>32029</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298145</v>
      </c>
      <c r="CS6" s="619"/>
      <c r="CT6" s="619"/>
      <c r="CU6" s="619"/>
      <c r="CV6" s="619"/>
      <c r="CW6" s="619"/>
      <c r="CX6" s="619"/>
      <c r="CY6" s="620"/>
      <c r="CZ6" s="671">
        <v>1.3</v>
      </c>
      <c r="DA6" s="671"/>
      <c r="DB6" s="671"/>
      <c r="DC6" s="671"/>
      <c r="DD6" s="624" t="s">
        <v>213</v>
      </c>
      <c r="DE6" s="619"/>
      <c r="DF6" s="619"/>
      <c r="DG6" s="619"/>
      <c r="DH6" s="619"/>
      <c r="DI6" s="619"/>
      <c r="DJ6" s="619"/>
      <c r="DK6" s="619"/>
      <c r="DL6" s="619"/>
      <c r="DM6" s="619"/>
      <c r="DN6" s="619"/>
      <c r="DO6" s="619"/>
      <c r="DP6" s="620"/>
      <c r="DQ6" s="624">
        <v>298145</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51912</v>
      </c>
      <c r="S7" s="619"/>
      <c r="T7" s="619"/>
      <c r="U7" s="619"/>
      <c r="V7" s="619"/>
      <c r="W7" s="619"/>
      <c r="X7" s="619"/>
      <c r="Y7" s="620"/>
      <c r="Z7" s="671">
        <v>0.2</v>
      </c>
      <c r="AA7" s="671"/>
      <c r="AB7" s="671"/>
      <c r="AC7" s="671"/>
      <c r="AD7" s="672">
        <v>51912</v>
      </c>
      <c r="AE7" s="672"/>
      <c r="AF7" s="672"/>
      <c r="AG7" s="672"/>
      <c r="AH7" s="672"/>
      <c r="AI7" s="672"/>
      <c r="AJ7" s="672"/>
      <c r="AK7" s="672"/>
      <c r="AL7" s="641">
        <v>0.4</v>
      </c>
      <c r="AM7" s="673"/>
      <c r="AN7" s="673"/>
      <c r="AO7" s="674"/>
      <c r="AP7" s="615" t="s">
        <v>215</v>
      </c>
      <c r="AQ7" s="616"/>
      <c r="AR7" s="616"/>
      <c r="AS7" s="616"/>
      <c r="AT7" s="616"/>
      <c r="AU7" s="616"/>
      <c r="AV7" s="616"/>
      <c r="AW7" s="616"/>
      <c r="AX7" s="616"/>
      <c r="AY7" s="616"/>
      <c r="AZ7" s="616"/>
      <c r="BA7" s="616"/>
      <c r="BB7" s="616"/>
      <c r="BC7" s="616"/>
      <c r="BD7" s="616"/>
      <c r="BE7" s="616"/>
      <c r="BF7" s="617"/>
      <c r="BG7" s="618">
        <v>3773152</v>
      </c>
      <c r="BH7" s="619"/>
      <c r="BI7" s="619"/>
      <c r="BJ7" s="619"/>
      <c r="BK7" s="619"/>
      <c r="BL7" s="619"/>
      <c r="BM7" s="619"/>
      <c r="BN7" s="620"/>
      <c r="BO7" s="671">
        <v>47.2</v>
      </c>
      <c r="BP7" s="671"/>
      <c r="BQ7" s="671"/>
      <c r="BR7" s="671"/>
      <c r="BS7" s="672">
        <v>32029</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3092258</v>
      </c>
      <c r="CS7" s="619"/>
      <c r="CT7" s="619"/>
      <c r="CU7" s="619"/>
      <c r="CV7" s="619"/>
      <c r="CW7" s="619"/>
      <c r="CX7" s="619"/>
      <c r="CY7" s="620"/>
      <c r="CZ7" s="671">
        <v>13.1</v>
      </c>
      <c r="DA7" s="671"/>
      <c r="DB7" s="671"/>
      <c r="DC7" s="671"/>
      <c r="DD7" s="624">
        <v>302911</v>
      </c>
      <c r="DE7" s="619"/>
      <c r="DF7" s="619"/>
      <c r="DG7" s="619"/>
      <c r="DH7" s="619"/>
      <c r="DI7" s="619"/>
      <c r="DJ7" s="619"/>
      <c r="DK7" s="619"/>
      <c r="DL7" s="619"/>
      <c r="DM7" s="619"/>
      <c r="DN7" s="619"/>
      <c r="DO7" s="619"/>
      <c r="DP7" s="620"/>
      <c r="DQ7" s="624">
        <v>2640693</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62327</v>
      </c>
      <c r="S8" s="619"/>
      <c r="T8" s="619"/>
      <c r="U8" s="619"/>
      <c r="V8" s="619"/>
      <c r="W8" s="619"/>
      <c r="X8" s="619"/>
      <c r="Y8" s="620"/>
      <c r="Z8" s="671">
        <v>0.2</v>
      </c>
      <c r="AA8" s="671"/>
      <c r="AB8" s="671"/>
      <c r="AC8" s="671"/>
      <c r="AD8" s="672">
        <v>62327</v>
      </c>
      <c r="AE8" s="672"/>
      <c r="AF8" s="672"/>
      <c r="AG8" s="672"/>
      <c r="AH8" s="672"/>
      <c r="AI8" s="672"/>
      <c r="AJ8" s="672"/>
      <c r="AK8" s="672"/>
      <c r="AL8" s="641">
        <v>0.5</v>
      </c>
      <c r="AM8" s="673"/>
      <c r="AN8" s="673"/>
      <c r="AO8" s="674"/>
      <c r="AP8" s="615" t="s">
        <v>218</v>
      </c>
      <c r="AQ8" s="616"/>
      <c r="AR8" s="616"/>
      <c r="AS8" s="616"/>
      <c r="AT8" s="616"/>
      <c r="AU8" s="616"/>
      <c r="AV8" s="616"/>
      <c r="AW8" s="616"/>
      <c r="AX8" s="616"/>
      <c r="AY8" s="616"/>
      <c r="AZ8" s="616"/>
      <c r="BA8" s="616"/>
      <c r="BB8" s="616"/>
      <c r="BC8" s="616"/>
      <c r="BD8" s="616"/>
      <c r="BE8" s="616"/>
      <c r="BF8" s="617"/>
      <c r="BG8" s="618">
        <v>101160</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11031421</v>
      </c>
      <c r="CS8" s="619"/>
      <c r="CT8" s="619"/>
      <c r="CU8" s="619"/>
      <c r="CV8" s="619"/>
      <c r="CW8" s="619"/>
      <c r="CX8" s="619"/>
      <c r="CY8" s="620"/>
      <c r="CZ8" s="671">
        <v>46.8</v>
      </c>
      <c r="DA8" s="671"/>
      <c r="DB8" s="671"/>
      <c r="DC8" s="671"/>
      <c r="DD8" s="624">
        <v>17780</v>
      </c>
      <c r="DE8" s="619"/>
      <c r="DF8" s="619"/>
      <c r="DG8" s="619"/>
      <c r="DH8" s="619"/>
      <c r="DI8" s="619"/>
      <c r="DJ8" s="619"/>
      <c r="DK8" s="619"/>
      <c r="DL8" s="619"/>
      <c r="DM8" s="619"/>
      <c r="DN8" s="619"/>
      <c r="DO8" s="619"/>
      <c r="DP8" s="620"/>
      <c r="DQ8" s="624">
        <v>5080983</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61336</v>
      </c>
      <c r="S9" s="619"/>
      <c r="T9" s="619"/>
      <c r="U9" s="619"/>
      <c r="V9" s="619"/>
      <c r="W9" s="619"/>
      <c r="X9" s="619"/>
      <c r="Y9" s="620"/>
      <c r="Z9" s="671">
        <v>0.2</v>
      </c>
      <c r="AA9" s="671"/>
      <c r="AB9" s="671"/>
      <c r="AC9" s="671"/>
      <c r="AD9" s="672">
        <v>61336</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3299157</v>
      </c>
      <c r="BH9" s="619"/>
      <c r="BI9" s="619"/>
      <c r="BJ9" s="619"/>
      <c r="BK9" s="619"/>
      <c r="BL9" s="619"/>
      <c r="BM9" s="619"/>
      <c r="BN9" s="620"/>
      <c r="BO9" s="671">
        <v>41.3</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2168774</v>
      </c>
      <c r="CS9" s="619"/>
      <c r="CT9" s="619"/>
      <c r="CU9" s="619"/>
      <c r="CV9" s="619"/>
      <c r="CW9" s="619"/>
      <c r="CX9" s="619"/>
      <c r="CY9" s="620"/>
      <c r="CZ9" s="671">
        <v>9.1999999999999993</v>
      </c>
      <c r="DA9" s="671"/>
      <c r="DB9" s="671"/>
      <c r="DC9" s="671"/>
      <c r="DD9" s="624">
        <v>5562</v>
      </c>
      <c r="DE9" s="619"/>
      <c r="DF9" s="619"/>
      <c r="DG9" s="619"/>
      <c r="DH9" s="619"/>
      <c r="DI9" s="619"/>
      <c r="DJ9" s="619"/>
      <c r="DK9" s="619"/>
      <c r="DL9" s="619"/>
      <c r="DM9" s="619"/>
      <c r="DN9" s="619"/>
      <c r="DO9" s="619"/>
      <c r="DP9" s="620"/>
      <c r="DQ9" s="624">
        <v>1256579</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1340985</v>
      </c>
      <c r="S10" s="619"/>
      <c r="T10" s="619"/>
      <c r="U10" s="619"/>
      <c r="V10" s="619"/>
      <c r="W10" s="619"/>
      <c r="X10" s="619"/>
      <c r="Y10" s="620"/>
      <c r="Z10" s="671">
        <v>5.3</v>
      </c>
      <c r="AA10" s="671"/>
      <c r="AB10" s="671"/>
      <c r="AC10" s="671"/>
      <c r="AD10" s="672">
        <v>1340985</v>
      </c>
      <c r="AE10" s="672"/>
      <c r="AF10" s="672"/>
      <c r="AG10" s="672"/>
      <c r="AH10" s="672"/>
      <c r="AI10" s="672"/>
      <c r="AJ10" s="672"/>
      <c r="AK10" s="672"/>
      <c r="AL10" s="641">
        <v>10.6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126528</v>
      </c>
      <c r="BH10" s="619"/>
      <c r="BI10" s="619"/>
      <c r="BJ10" s="619"/>
      <c r="BK10" s="619"/>
      <c r="BL10" s="619"/>
      <c r="BM10" s="619"/>
      <c r="BN10" s="620"/>
      <c r="BO10" s="671">
        <v>1.6</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187218</v>
      </c>
      <c r="CS10" s="619"/>
      <c r="CT10" s="619"/>
      <c r="CU10" s="619"/>
      <c r="CV10" s="619"/>
      <c r="CW10" s="619"/>
      <c r="CX10" s="619"/>
      <c r="CY10" s="620"/>
      <c r="CZ10" s="671">
        <v>0.8</v>
      </c>
      <c r="DA10" s="671"/>
      <c r="DB10" s="671"/>
      <c r="DC10" s="671"/>
      <c r="DD10" s="624" t="s">
        <v>108</v>
      </c>
      <c r="DE10" s="619"/>
      <c r="DF10" s="619"/>
      <c r="DG10" s="619"/>
      <c r="DH10" s="619"/>
      <c r="DI10" s="619"/>
      <c r="DJ10" s="619"/>
      <c r="DK10" s="619"/>
      <c r="DL10" s="619"/>
      <c r="DM10" s="619"/>
      <c r="DN10" s="619"/>
      <c r="DO10" s="619"/>
      <c r="DP10" s="620"/>
      <c r="DQ10" s="624">
        <v>179985</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246307</v>
      </c>
      <c r="BH11" s="619"/>
      <c r="BI11" s="619"/>
      <c r="BJ11" s="619"/>
      <c r="BK11" s="619"/>
      <c r="BL11" s="619"/>
      <c r="BM11" s="619"/>
      <c r="BN11" s="620"/>
      <c r="BO11" s="671">
        <v>3.1</v>
      </c>
      <c r="BP11" s="671"/>
      <c r="BQ11" s="671"/>
      <c r="BR11" s="671"/>
      <c r="BS11" s="624">
        <v>32029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44389</v>
      </c>
      <c r="CS11" s="619"/>
      <c r="CT11" s="619"/>
      <c r="CU11" s="619"/>
      <c r="CV11" s="619"/>
      <c r="CW11" s="619"/>
      <c r="CX11" s="619"/>
      <c r="CY11" s="620"/>
      <c r="CZ11" s="671">
        <v>0.2</v>
      </c>
      <c r="DA11" s="671"/>
      <c r="DB11" s="671"/>
      <c r="DC11" s="671"/>
      <c r="DD11" s="624">
        <v>511</v>
      </c>
      <c r="DE11" s="619"/>
      <c r="DF11" s="619"/>
      <c r="DG11" s="619"/>
      <c r="DH11" s="619"/>
      <c r="DI11" s="619"/>
      <c r="DJ11" s="619"/>
      <c r="DK11" s="619"/>
      <c r="DL11" s="619"/>
      <c r="DM11" s="619"/>
      <c r="DN11" s="619"/>
      <c r="DO11" s="619"/>
      <c r="DP11" s="620"/>
      <c r="DQ11" s="624">
        <v>43657</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3120427</v>
      </c>
      <c r="BH12" s="619"/>
      <c r="BI12" s="619"/>
      <c r="BJ12" s="619"/>
      <c r="BK12" s="619"/>
      <c r="BL12" s="619"/>
      <c r="BM12" s="619"/>
      <c r="BN12" s="620"/>
      <c r="BO12" s="671">
        <v>39</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253738</v>
      </c>
      <c r="CS12" s="619"/>
      <c r="CT12" s="619"/>
      <c r="CU12" s="619"/>
      <c r="CV12" s="619"/>
      <c r="CW12" s="619"/>
      <c r="CX12" s="619"/>
      <c r="CY12" s="620"/>
      <c r="CZ12" s="671">
        <v>1.1000000000000001</v>
      </c>
      <c r="DA12" s="671"/>
      <c r="DB12" s="671"/>
      <c r="DC12" s="671"/>
      <c r="DD12" s="624" t="s">
        <v>108</v>
      </c>
      <c r="DE12" s="619"/>
      <c r="DF12" s="619"/>
      <c r="DG12" s="619"/>
      <c r="DH12" s="619"/>
      <c r="DI12" s="619"/>
      <c r="DJ12" s="619"/>
      <c r="DK12" s="619"/>
      <c r="DL12" s="619"/>
      <c r="DM12" s="619"/>
      <c r="DN12" s="619"/>
      <c r="DO12" s="619"/>
      <c r="DP12" s="620"/>
      <c r="DQ12" s="624">
        <v>216928</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44107</v>
      </c>
      <c r="S13" s="619"/>
      <c r="T13" s="619"/>
      <c r="U13" s="619"/>
      <c r="V13" s="619"/>
      <c r="W13" s="619"/>
      <c r="X13" s="619"/>
      <c r="Y13" s="620"/>
      <c r="Z13" s="671">
        <v>0.2</v>
      </c>
      <c r="AA13" s="671"/>
      <c r="AB13" s="671"/>
      <c r="AC13" s="671"/>
      <c r="AD13" s="672">
        <v>44107</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3057095</v>
      </c>
      <c r="BH13" s="619"/>
      <c r="BI13" s="619"/>
      <c r="BJ13" s="619"/>
      <c r="BK13" s="619"/>
      <c r="BL13" s="619"/>
      <c r="BM13" s="619"/>
      <c r="BN13" s="620"/>
      <c r="BO13" s="671">
        <v>38.200000000000003</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1852989</v>
      </c>
      <c r="CS13" s="619"/>
      <c r="CT13" s="619"/>
      <c r="CU13" s="619"/>
      <c r="CV13" s="619"/>
      <c r="CW13" s="619"/>
      <c r="CX13" s="619"/>
      <c r="CY13" s="620"/>
      <c r="CZ13" s="671">
        <v>7.9</v>
      </c>
      <c r="DA13" s="671"/>
      <c r="DB13" s="671"/>
      <c r="DC13" s="671"/>
      <c r="DD13" s="624">
        <v>351827</v>
      </c>
      <c r="DE13" s="619"/>
      <c r="DF13" s="619"/>
      <c r="DG13" s="619"/>
      <c r="DH13" s="619"/>
      <c r="DI13" s="619"/>
      <c r="DJ13" s="619"/>
      <c r="DK13" s="619"/>
      <c r="DL13" s="619"/>
      <c r="DM13" s="619"/>
      <c r="DN13" s="619"/>
      <c r="DO13" s="619"/>
      <c r="DP13" s="620"/>
      <c r="DQ13" s="624">
        <v>1537354</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66457</v>
      </c>
      <c r="BH14" s="619"/>
      <c r="BI14" s="619"/>
      <c r="BJ14" s="619"/>
      <c r="BK14" s="619"/>
      <c r="BL14" s="619"/>
      <c r="BM14" s="619"/>
      <c r="BN14" s="620"/>
      <c r="BO14" s="671">
        <v>0.8</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1270574</v>
      </c>
      <c r="CS14" s="619"/>
      <c r="CT14" s="619"/>
      <c r="CU14" s="619"/>
      <c r="CV14" s="619"/>
      <c r="CW14" s="619"/>
      <c r="CX14" s="619"/>
      <c r="CY14" s="620"/>
      <c r="CZ14" s="671">
        <v>5.4</v>
      </c>
      <c r="DA14" s="671"/>
      <c r="DB14" s="671"/>
      <c r="DC14" s="671"/>
      <c r="DD14" s="624">
        <v>415298</v>
      </c>
      <c r="DE14" s="619"/>
      <c r="DF14" s="619"/>
      <c r="DG14" s="619"/>
      <c r="DH14" s="619"/>
      <c r="DI14" s="619"/>
      <c r="DJ14" s="619"/>
      <c r="DK14" s="619"/>
      <c r="DL14" s="619"/>
      <c r="DM14" s="619"/>
      <c r="DN14" s="619"/>
      <c r="DO14" s="619"/>
      <c r="DP14" s="620"/>
      <c r="DQ14" s="624">
        <v>712753</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27568</v>
      </c>
      <c r="S15" s="619"/>
      <c r="T15" s="619"/>
      <c r="U15" s="619"/>
      <c r="V15" s="619"/>
      <c r="W15" s="619"/>
      <c r="X15" s="619"/>
      <c r="Y15" s="620"/>
      <c r="Z15" s="671">
        <v>0.1</v>
      </c>
      <c r="AA15" s="671"/>
      <c r="AB15" s="671"/>
      <c r="AC15" s="671"/>
      <c r="AD15" s="672">
        <v>27568</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443850</v>
      </c>
      <c r="BH15" s="619"/>
      <c r="BI15" s="619"/>
      <c r="BJ15" s="619"/>
      <c r="BK15" s="619"/>
      <c r="BL15" s="619"/>
      <c r="BM15" s="619"/>
      <c r="BN15" s="620"/>
      <c r="BO15" s="671">
        <v>5.6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2568606</v>
      </c>
      <c r="CS15" s="619"/>
      <c r="CT15" s="619"/>
      <c r="CU15" s="619"/>
      <c r="CV15" s="619"/>
      <c r="CW15" s="619"/>
      <c r="CX15" s="619"/>
      <c r="CY15" s="620"/>
      <c r="CZ15" s="671">
        <v>10.9</v>
      </c>
      <c r="DA15" s="671"/>
      <c r="DB15" s="671"/>
      <c r="DC15" s="671"/>
      <c r="DD15" s="624">
        <v>612899</v>
      </c>
      <c r="DE15" s="619"/>
      <c r="DF15" s="619"/>
      <c r="DG15" s="619"/>
      <c r="DH15" s="619"/>
      <c r="DI15" s="619"/>
      <c r="DJ15" s="619"/>
      <c r="DK15" s="619"/>
      <c r="DL15" s="619"/>
      <c r="DM15" s="619"/>
      <c r="DN15" s="619"/>
      <c r="DO15" s="619"/>
      <c r="DP15" s="620"/>
      <c r="DQ15" s="624">
        <v>1898505</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2321399</v>
      </c>
      <c r="S16" s="619"/>
      <c r="T16" s="619"/>
      <c r="U16" s="619"/>
      <c r="V16" s="619"/>
      <c r="W16" s="619"/>
      <c r="X16" s="619"/>
      <c r="Y16" s="620"/>
      <c r="Z16" s="671">
        <v>9.1999999999999993</v>
      </c>
      <c r="AA16" s="671"/>
      <c r="AB16" s="671"/>
      <c r="AC16" s="671"/>
      <c r="AD16" s="672">
        <v>1958014</v>
      </c>
      <c r="AE16" s="672"/>
      <c r="AF16" s="672"/>
      <c r="AG16" s="672"/>
      <c r="AH16" s="672"/>
      <c r="AI16" s="672"/>
      <c r="AJ16" s="672"/>
      <c r="AK16" s="672"/>
      <c r="AL16" s="641">
        <v>15.4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1958014</v>
      </c>
      <c r="S17" s="619"/>
      <c r="T17" s="619"/>
      <c r="U17" s="619"/>
      <c r="V17" s="619"/>
      <c r="W17" s="619"/>
      <c r="X17" s="619"/>
      <c r="Y17" s="620"/>
      <c r="Z17" s="671">
        <v>7.8</v>
      </c>
      <c r="AA17" s="671"/>
      <c r="AB17" s="671"/>
      <c r="AC17" s="671"/>
      <c r="AD17" s="672">
        <v>1958014</v>
      </c>
      <c r="AE17" s="672"/>
      <c r="AF17" s="672"/>
      <c r="AG17" s="672"/>
      <c r="AH17" s="672"/>
      <c r="AI17" s="672"/>
      <c r="AJ17" s="672"/>
      <c r="AK17" s="672"/>
      <c r="AL17" s="641">
        <v>15.4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810928</v>
      </c>
      <c r="CS17" s="619"/>
      <c r="CT17" s="619"/>
      <c r="CU17" s="619"/>
      <c r="CV17" s="619"/>
      <c r="CW17" s="619"/>
      <c r="CX17" s="619"/>
      <c r="CY17" s="620"/>
      <c r="CZ17" s="671">
        <v>3.4</v>
      </c>
      <c r="DA17" s="671"/>
      <c r="DB17" s="671"/>
      <c r="DC17" s="671"/>
      <c r="DD17" s="624" t="s">
        <v>108</v>
      </c>
      <c r="DE17" s="619"/>
      <c r="DF17" s="619"/>
      <c r="DG17" s="619"/>
      <c r="DH17" s="619"/>
      <c r="DI17" s="619"/>
      <c r="DJ17" s="619"/>
      <c r="DK17" s="619"/>
      <c r="DL17" s="619"/>
      <c r="DM17" s="619"/>
      <c r="DN17" s="619"/>
      <c r="DO17" s="619"/>
      <c r="DP17" s="620"/>
      <c r="DQ17" s="624">
        <v>766285</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363376</v>
      </c>
      <c r="S18" s="619"/>
      <c r="T18" s="619"/>
      <c r="U18" s="619"/>
      <c r="V18" s="619"/>
      <c r="W18" s="619"/>
      <c r="X18" s="619"/>
      <c r="Y18" s="620"/>
      <c r="Z18" s="671">
        <v>1.4</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9</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589303</v>
      </c>
      <c r="BH19" s="619"/>
      <c r="BI19" s="619"/>
      <c r="BJ19" s="619"/>
      <c r="BK19" s="619"/>
      <c r="BL19" s="619"/>
      <c r="BM19" s="619"/>
      <c r="BN19" s="620"/>
      <c r="BO19" s="671">
        <v>7.4</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12000979</v>
      </c>
      <c r="S20" s="619"/>
      <c r="T20" s="619"/>
      <c r="U20" s="619"/>
      <c r="V20" s="619"/>
      <c r="W20" s="619"/>
      <c r="X20" s="619"/>
      <c r="Y20" s="620"/>
      <c r="Z20" s="671">
        <v>47.7</v>
      </c>
      <c r="AA20" s="671"/>
      <c r="AB20" s="671"/>
      <c r="AC20" s="671"/>
      <c r="AD20" s="672">
        <v>11048291</v>
      </c>
      <c r="AE20" s="672"/>
      <c r="AF20" s="672"/>
      <c r="AG20" s="672"/>
      <c r="AH20" s="672"/>
      <c r="AI20" s="672"/>
      <c r="AJ20" s="672"/>
      <c r="AK20" s="672"/>
      <c r="AL20" s="641">
        <v>87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589303</v>
      </c>
      <c r="BH20" s="619"/>
      <c r="BI20" s="619"/>
      <c r="BJ20" s="619"/>
      <c r="BK20" s="619"/>
      <c r="BL20" s="619"/>
      <c r="BM20" s="619"/>
      <c r="BN20" s="620"/>
      <c r="BO20" s="671">
        <v>7.4</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23579040</v>
      </c>
      <c r="CS20" s="619"/>
      <c r="CT20" s="619"/>
      <c r="CU20" s="619"/>
      <c r="CV20" s="619"/>
      <c r="CW20" s="619"/>
      <c r="CX20" s="619"/>
      <c r="CY20" s="620"/>
      <c r="CZ20" s="671">
        <v>100</v>
      </c>
      <c r="DA20" s="671"/>
      <c r="DB20" s="671"/>
      <c r="DC20" s="671"/>
      <c r="DD20" s="624">
        <v>1706788</v>
      </c>
      <c r="DE20" s="619"/>
      <c r="DF20" s="619"/>
      <c r="DG20" s="619"/>
      <c r="DH20" s="619"/>
      <c r="DI20" s="619"/>
      <c r="DJ20" s="619"/>
      <c r="DK20" s="619"/>
      <c r="DL20" s="619"/>
      <c r="DM20" s="619"/>
      <c r="DN20" s="619"/>
      <c r="DO20" s="619"/>
      <c r="DP20" s="620"/>
      <c r="DQ20" s="624">
        <v>14631867</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10222</v>
      </c>
      <c r="S21" s="619"/>
      <c r="T21" s="619"/>
      <c r="U21" s="619"/>
      <c r="V21" s="619"/>
      <c r="W21" s="619"/>
      <c r="X21" s="619"/>
      <c r="Y21" s="620"/>
      <c r="Z21" s="671">
        <v>0</v>
      </c>
      <c r="AA21" s="671"/>
      <c r="AB21" s="671"/>
      <c r="AC21" s="671"/>
      <c r="AD21" s="672">
        <v>10222</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233944</v>
      </c>
      <c r="S22" s="619"/>
      <c r="T22" s="619"/>
      <c r="U22" s="619"/>
      <c r="V22" s="619"/>
      <c r="W22" s="619"/>
      <c r="X22" s="619"/>
      <c r="Y22" s="620"/>
      <c r="Z22" s="671">
        <v>0.9</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187229</v>
      </c>
      <c r="S23" s="619"/>
      <c r="T23" s="619"/>
      <c r="U23" s="619"/>
      <c r="V23" s="619"/>
      <c r="W23" s="619"/>
      <c r="X23" s="619"/>
      <c r="Y23" s="620"/>
      <c r="Z23" s="671">
        <v>0.7</v>
      </c>
      <c r="AA23" s="671"/>
      <c r="AB23" s="671"/>
      <c r="AC23" s="671"/>
      <c r="AD23" s="672">
        <v>40060</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589303</v>
      </c>
      <c r="BH23" s="619"/>
      <c r="BI23" s="619"/>
      <c r="BJ23" s="619"/>
      <c r="BK23" s="619"/>
      <c r="BL23" s="619"/>
      <c r="BM23" s="619"/>
      <c r="BN23" s="620"/>
      <c r="BO23" s="671">
        <v>7.4</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198478</v>
      </c>
      <c r="S24" s="619"/>
      <c r="T24" s="619"/>
      <c r="U24" s="619"/>
      <c r="V24" s="619"/>
      <c r="W24" s="619"/>
      <c r="X24" s="619"/>
      <c r="Y24" s="620"/>
      <c r="Z24" s="671">
        <v>0.8</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11801281</v>
      </c>
      <c r="CS24" s="669"/>
      <c r="CT24" s="669"/>
      <c r="CU24" s="669"/>
      <c r="CV24" s="669"/>
      <c r="CW24" s="669"/>
      <c r="CX24" s="669"/>
      <c r="CY24" s="716"/>
      <c r="CZ24" s="720">
        <v>50</v>
      </c>
      <c r="DA24" s="721"/>
      <c r="DB24" s="721"/>
      <c r="DC24" s="722"/>
      <c r="DD24" s="715">
        <v>6227462</v>
      </c>
      <c r="DE24" s="669"/>
      <c r="DF24" s="669"/>
      <c r="DG24" s="669"/>
      <c r="DH24" s="669"/>
      <c r="DI24" s="669"/>
      <c r="DJ24" s="669"/>
      <c r="DK24" s="716"/>
      <c r="DL24" s="715">
        <v>6197911</v>
      </c>
      <c r="DM24" s="669"/>
      <c r="DN24" s="669"/>
      <c r="DO24" s="669"/>
      <c r="DP24" s="669"/>
      <c r="DQ24" s="669"/>
      <c r="DR24" s="669"/>
      <c r="DS24" s="669"/>
      <c r="DT24" s="669"/>
      <c r="DU24" s="669"/>
      <c r="DV24" s="716"/>
      <c r="DW24" s="717">
        <v>47.3</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4723882</v>
      </c>
      <c r="S25" s="619"/>
      <c r="T25" s="619"/>
      <c r="U25" s="619"/>
      <c r="V25" s="619"/>
      <c r="W25" s="619"/>
      <c r="X25" s="619"/>
      <c r="Y25" s="620"/>
      <c r="Z25" s="671">
        <v>18.8</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3639570</v>
      </c>
      <c r="CS25" s="637"/>
      <c r="CT25" s="637"/>
      <c r="CU25" s="637"/>
      <c r="CV25" s="637"/>
      <c r="CW25" s="637"/>
      <c r="CX25" s="637"/>
      <c r="CY25" s="638"/>
      <c r="CZ25" s="621">
        <v>15.4</v>
      </c>
      <c r="DA25" s="639"/>
      <c r="DB25" s="639"/>
      <c r="DC25" s="640"/>
      <c r="DD25" s="624">
        <v>3406408</v>
      </c>
      <c r="DE25" s="637"/>
      <c r="DF25" s="637"/>
      <c r="DG25" s="637"/>
      <c r="DH25" s="637"/>
      <c r="DI25" s="637"/>
      <c r="DJ25" s="637"/>
      <c r="DK25" s="638"/>
      <c r="DL25" s="624">
        <v>3382932</v>
      </c>
      <c r="DM25" s="637"/>
      <c r="DN25" s="637"/>
      <c r="DO25" s="637"/>
      <c r="DP25" s="637"/>
      <c r="DQ25" s="637"/>
      <c r="DR25" s="637"/>
      <c r="DS25" s="637"/>
      <c r="DT25" s="637"/>
      <c r="DU25" s="637"/>
      <c r="DV25" s="638"/>
      <c r="DW25" s="641">
        <v>25.8</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v>1598391</v>
      </c>
      <c r="S26" s="619"/>
      <c r="T26" s="619"/>
      <c r="U26" s="619"/>
      <c r="V26" s="619"/>
      <c r="W26" s="619"/>
      <c r="X26" s="619"/>
      <c r="Y26" s="620"/>
      <c r="Z26" s="671">
        <v>6.4</v>
      </c>
      <c r="AA26" s="671"/>
      <c r="AB26" s="671"/>
      <c r="AC26" s="671"/>
      <c r="AD26" s="672">
        <v>1598391</v>
      </c>
      <c r="AE26" s="672"/>
      <c r="AF26" s="672"/>
      <c r="AG26" s="672"/>
      <c r="AH26" s="672"/>
      <c r="AI26" s="672"/>
      <c r="AJ26" s="672"/>
      <c r="AK26" s="672"/>
      <c r="AL26" s="641">
        <v>12.6</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2260837</v>
      </c>
      <c r="CS26" s="619"/>
      <c r="CT26" s="619"/>
      <c r="CU26" s="619"/>
      <c r="CV26" s="619"/>
      <c r="CW26" s="619"/>
      <c r="CX26" s="619"/>
      <c r="CY26" s="620"/>
      <c r="CZ26" s="621">
        <v>9.6</v>
      </c>
      <c r="DA26" s="639"/>
      <c r="DB26" s="639"/>
      <c r="DC26" s="640"/>
      <c r="DD26" s="624">
        <v>2111432</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3473112</v>
      </c>
      <c r="S27" s="619"/>
      <c r="T27" s="619"/>
      <c r="U27" s="619"/>
      <c r="V27" s="619"/>
      <c r="W27" s="619"/>
      <c r="X27" s="619"/>
      <c r="Y27" s="620"/>
      <c r="Z27" s="671">
        <v>13.8</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7993189</v>
      </c>
      <c r="BH27" s="619"/>
      <c r="BI27" s="619"/>
      <c r="BJ27" s="619"/>
      <c r="BK27" s="619"/>
      <c r="BL27" s="619"/>
      <c r="BM27" s="619"/>
      <c r="BN27" s="620"/>
      <c r="BO27" s="671">
        <v>100</v>
      </c>
      <c r="BP27" s="671"/>
      <c r="BQ27" s="671"/>
      <c r="BR27" s="671"/>
      <c r="BS27" s="624">
        <v>32029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7350783</v>
      </c>
      <c r="CS27" s="637"/>
      <c r="CT27" s="637"/>
      <c r="CU27" s="637"/>
      <c r="CV27" s="637"/>
      <c r="CW27" s="637"/>
      <c r="CX27" s="637"/>
      <c r="CY27" s="638"/>
      <c r="CZ27" s="621">
        <v>31.2</v>
      </c>
      <c r="DA27" s="639"/>
      <c r="DB27" s="639"/>
      <c r="DC27" s="640"/>
      <c r="DD27" s="624">
        <v>2054769</v>
      </c>
      <c r="DE27" s="637"/>
      <c r="DF27" s="637"/>
      <c r="DG27" s="637"/>
      <c r="DH27" s="637"/>
      <c r="DI27" s="637"/>
      <c r="DJ27" s="637"/>
      <c r="DK27" s="638"/>
      <c r="DL27" s="624">
        <v>2048694</v>
      </c>
      <c r="DM27" s="637"/>
      <c r="DN27" s="637"/>
      <c r="DO27" s="637"/>
      <c r="DP27" s="637"/>
      <c r="DQ27" s="637"/>
      <c r="DR27" s="637"/>
      <c r="DS27" s="637"/>
      <c r="DT27" s="637"/>
      <c r="DU27" s="637"/>
      <c r="DV27" s="638"/>
      <c r="DW27" s="641">
        <v>15.6</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15354</v>
      </c>
      <c r="S28" s="619"/>
      <c r="T28" s="619"/>
      <c r="U28" s="619"/>
      <c r="V28" s="619"/>
      <c r="W28" s="619"/>
      <c r="X28" s="619"/>
      <c r="Y28" s="620"/>
      <c r="Z28" s="671">
        <v>0.1</v>
      </c>
      <c r="AA28" s="671"/>
      <c r="AB28" s="671"/>
      <c r="AC28" s="671"/>
      <c r="AD28" s="672">
        <v>4485</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810928</v>
      </c>
      <c r="CS28" s="619"/>
      <c r="CT28" s="619"/>
      <c r="CU28" s="619"/>
      <c r="CV28" s="619"/>
      <c r="CW28" s="619"/>
      <c r="CX28" s="619"/>
      <c r="CY28" s="620"/>
      <c r="CZ28" s="621">
        <v>3.4</v>
      </c>
      <c r="DA28" s="639"/>
      <c r="DB28" s="639"/>
      <c r="DC28" s="640"/>
      <c r="DD28" s="624">
        <v>766285</v>
      </c>
      <c r="DE28" s="619"/>
      <c r="DF28" s="619"/>
      <c r="DG28" s="619"/>
      <c r="DH28" s="619"/>
      <c r="DI28" s="619"/>
      <c r="DJ28" s="619"/>
      <c r="DK28" s="620"/>
      <c r="DL28" s="624">
        <v>766285</v>
      </c>
      <c r="DM28" s="619"/>
      <c r="DN28" s="619"/>
      <c r="DO28" s="619"/>
      <c r="DP28" s="619"/>
      <c r="DQ28" s="619"/>
      <c r="DR28" s="619"/>
      <c r="DS28" s="619"/>
      <c r="DT28" s="619"/>
      <c r="DU28" s="619"/>
      <c r="DV28" s="620"/>
      <c r="DW28" s="641">
        <v>5.8</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3790</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810928</v>
      </c>
      <c r="CS29" s="637"/>
      <c r="CT29" s="637"/>
      <c r="CU29" s="637"/>
      <c r="CV29" s="637"/>
      <c r="CW29" s="637"/>
      <c r="CX29" s="637"/>
      <c r="CY29" s="638"/>
      <c r="CZ29" s="621">
        <v>3.4</v>
      </c>
      <c r="DA29" s="639"/>
      <c r="DB29" s="639"/>
      <c r="DC29" s="640"/>
      <c r="DD29" s="624">
        <v>766285</v>
      </c>
      <c r="DE29" s="637"/>
      <c r="DF29" s="637"/>
      <c r="DG29" s="637"/>
      <c r="DH29" s="637"/>
      <c r="DI29" s="637"/>
      <c r="DJ29" s="637"/>
      <c r="DK29" s="638"/>
      <c r="DL29" s="624">
        <v>766285</v>
      </c>
      <c r="DM29" s="637"/>
      <c r="DN29" s="637"/>
      <c r="DO29" s="637"/>
      <c r="DP29" s="637"/>
      <c r="DQ29" s="637"/>
      <c r="DR29" s="637"/>
      <c r="DS29" s="637"/>
      <c r="DT29" s="637"/>
      <c r="DU29" s="637"/>
      <c r="DV29" s="638"/>
      <c r="DW29" s="641">
        <v>5.8</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821387</v>
      </c>
      <c r="S30" s="619"/>
      <c r="T30" s="619"/>
      <c r="U30" s="619"/>
      <c r="V30" s="619"/>
      <c r="W30" s="619"/>
      <c r="X30" s="619"/>
      <c r="Y30" s="620"/>
      <c r="Z30" s="671">
        <v>3.3</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98.8</v>
      </c>
      <c r="BH30" s="685"/>
      <c r="BI30" s="685"/>
      <c r="BJ30" s="685"/>
      <c r="BK30" s="685"/>
      <c r="BL30" s="685"/>
      <c r="BM30" s="686">
        <v>97.5</v>
      </c>
      <c r="BN30" s="685"/>
      <c r="BO30" s="685"/>
      <c r="BP30" s="685"/>
      <c r="BQ30" s="687"/>
      <c r="BR30" s="684">
        <v>98.7</v>
      </c>
      <c r="BS30" s="685"/>
      <c r="BT30" s="685"/>
      <c r="BU30" s="685"/>
      <c r="BV30" s="685"/>
      <c r="BW30" s="685"/>
      <c r="BX30" s="686">
        <v>97.3</v>
      </c>
      <c r="BY30" s="685"/>
      <c r="BZ30" s="685"/>
      <c r="CA30" s="685"/>
      <c r="CB30" s="687"/>
      <c r="CD30" s="690"/>
      <c r="CE30" s="691"/>
      <c r="CF30" s="655" t="s">
        <v>290</v>
      </c>
      <c r="CG30" s="652"/>
      <c r="CH30" s="652"/>
      <c r="CI30" s="652"/>
      <c r="CJ30" s="652"/>
      <c r="CK30" s="652"/>
      <c r="CL30" s="652"/>
      <c r="CM30" s="652"/>
      <c r="CN30" s="652"/>
      <c r="CO30" s="652"/>
      <c r="CP30" s="652"/>
      <c r="CQ30" s="653"/>
      <c r="CR30" s="618">
        <v>726370</v>
      </c>
      <c r="CS30" s="619"/>
      <c r="CT30" s="619"/>
      <c r="CU30" s="619"/>
      <c r="CV30" s="619"/>
      <c r="CW30" s="619"/>
      <c r="CX30" s="619"/>
      <c r="CY30" s="620"/>
      <c r="CZ30" s="621">
        <v>3.1</v>
      </c>
      <c r="DA30" s="639"/>
      <c r="DB30" s="639"/>
      <c r="DC30" s="640"/>
      <c r="DD30" s="624">
        <v>691562</v>
      </c>
      <c r="DE30" s="619"/>
      <c r="DF30" s="619"/>
      <c r="DG30" s="619"/>
      <c r="DH30" s="619"/>
      <c r="DI30" s="619"/>
      <c r="DJ30" s="619"/>
      <c r="DK30" s="620"/>
      <c r="DL30" s="624">
        <v>691562</v>
      </c>
      <c r="DM30" s="619"/>
      <c r="DN30" s="619"/>
      <c r="DO30" s="619"/>
      <c r="DP30" s="619"/>
      <c r="DQ30" s="619"/>
      <c r="DR30" s="619"/>
      <c r="DS30" s="619"/>
      <c r="DT30" s="619"/>
      <c r="DU30" s="619"/>
      <c r="DV30" s="620"/>
      <c r="DW30" s="641">
        <v>5.3</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1121989</v>
      </c>
      <c r="S31" s="619"/>
      <c r="T31" s="619"/>
      <c r="U31" s="619"/>
      <c r="V31" s="619"/>
      <c r="W31" s="619"/>
      <c r="X31" s="619"/>
      <c r="Y31" s="620"/>
      <c r="Z31" s="671">
        <v>4.5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98.3</v>
      </c>
      <c r="BH31" s="637"/>
      <c r="BI31" s="637"/>
      <c r="BJ31" s="637"/>
      <c r="BK31" s="637"/>
      <c r="BL31" s="637"/>
      <c r="BM31" s="673">
        <v>96.7</v>
      </c>
      <c r="BN31" s="683"/>
      <c r="BO31" s="683"/>
      <c r="BP31" s="683"/>
      <c r="BQ31" s="647"/>
      <c r="BR31" s="682">
        <v>98.2</v>
      </c>
      <c r="BS31" s="637"/>
      <c r="BT31" s="637"/>
      <c r="BU31" s="637"/>
      <c r="BV31" s="637"/>
      <c r="BW31" s="637"/>
      <c r="BX31" s="673">
        <v>96.8</v>
      </c>
      <c r="BY31" s="683"/>
      <c r="BZ31" s="683"/>
      <c r="CA31" s="683"/>
      <c r="CB31" s="647"/>
      <c r="CD31" s="690"/>
      <c r="CE31" s="691"/>
      <c r="CF31" s="655" t="s">
        <v>294</v>
      </c>
      <c r="CG31" s="652"/>
      <c r="CH31" s="652"/>
      <c r="CI31" s="652"/>
      <c r="CJ31" s="652"/>
      <c r="CK31" s="652"/>
      <c r="CL31" s="652"/>
      <c r="CM31" s="652"/>
      <c r="CN31" s="652"/>
      <c r="CO31" s="652"/>
      <c r="CP31" s="652"/>
      <c r="CQ31" s="653"/>
      <c r="CR31" s="618">
        <v>84558</v>
      </c>
      <c r="CS31" s="637"/>
      <c r="CT31" s="637"/>
      <c r="CU31" s="637"/>
      <c r="CV31" s="637"/>
      <c r="CW31" s="637"/>
      <c r="CX31" s="637"/>
      <c r="CY31" s="638"/>
      <c r="CZ31" s="621">
        <v>0.4</v>
      </c>
      <c r="DA31" s="639"/>
      <c r="DB31" s="639"/>
      <c r="DC31" s="640"/>
      <c r="DD31" s="624">
        <v>74723</v>
      </c>
      <c r="DE31" s="637"/>
      <c r="DF31" s="637"/>
      <c r="DG31" s="637"/>
      <c r="DH31" s="637"/>
      <c r="DI31" s="637"/>
      <c r="DJ31" s="637"/>
      <c r="DK31" s="638"/>
      <c r="DL31" s="624">
        <v>74723</v>
      </c>
      <c r="DM31" s="637"/>
      <c r="DN31" s="637"/>
      <c r="DO31" s="637"/>
      <c r="DP31" s="637"/>
      <c r="DQ31" s="637"/>
      <c r="DR31" s="637"/>
      <c r="DS31" s="637"/>
      <c r="DT31" s="637"/>
      <c r="DU31" s="637"/>
      <c r="DV31" s="638"/>
      <c r="DW31" s="641">
        <v>0.6</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166273</v>
      </c>
      <c r="S32" s="619"/>
      <c r="T32" s="619"/>
      <c r="U32" s="619"/>
      <c r="V32" s="619"/>
      <c r="W32" s="619"/>
      <c r="X32" s="619"/>
      <c r="Y32" s="620"/>
      <c r="Z32" s="671">
        <v>0.7</v>
      </c>
      <c r="AA32" s="671"/>
      <c r="AB32" s="671"/>
      <c r="AC32" s="671"/>
      <c r="AD32" s="672">
        <v>212</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99.2</v>
      </c>
      <c r="BH32" s="603"/>
      <c r="BI32" s="603"/>
      <c r="BJ32" s="603"/>
      <c r="BK32" s="603"/>
      <c r="BL32" s="603"/>
      <c r="BM32" s="666">
        <v>98.1</v>
      </c>
      <c r="BN32" s="603"/>
      <c r="BO32" s="603"/>
      <c r="BP32" s="603"/>
      <c r="BQ32" s="660"/>
      <c r="BR32" s="681">
        <v>99</v>
      </c>
      <c r="BS32" s="603"/>
      <c r="BT32" s="603"/>
      <c r="BU32" s="603"/>
      <c r="BV32" s="603"/>
      <c r="BW32" s="603"/>
      <c r="BX32" s="666">
        <v>97.6</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588000</v>
      </c>
      <c r="S33" s="619"/>
      <c r="T33" s="619"/>
      <c r="U33" s="619"/>
      <c r="V33" s="619"/>
      <c r="W33" s="619"/>
      <c r="X33" s="619"/>
      <c r="Y33" s="620"/>
      <c r="Z33" s="671">
        <v>2.2999999999999998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10070971</v>
      </c>
      <c r="CS33" s="637"/>
      <c r="CT33" s="637"/>
      <c r="CU33" s="637"/>
      <c r="CV33" s="637"/>
      <c r="CW33" s="637"/>
      <c r="CX33" s="637"/>
      <c r="CY33" s="638"/>
      <c r="CZ33" s="621">
        <v>42.7</v>
      </c>
      <c r="DA33" s="639"/>
      <c r="DB33" s="639"/>
      <c r="DC33" s="640"/>
      <c r="DD33" s="624">
        <v>7908202</v>
      </c>
      <c r="DE33" s="637"/>
      <c r="DF33" s="637"/>
      <c r="DG33" s="637"/>
      <c r="DH33" s="637"/>
      <c r="DI33" s="637"/>
      <c r="DJ33" s="637"/>
      <c r="DK33" s="638"/>
      <c r="DL33" s="624">
        <v>5095925</v>
      </c>
      <c r="DM33" s="637"/>
      <c r="DN33" s="637"/>
      <c r="DO33" s="637"/>
      <c r="DP33" s="637"/>
      <c r="DQ33" s="637"/>
      <c r="DR33" s="637"/>
      <c r="DS33" s="637"/>
      <c r="DT33" s="637"/>
      <c r="DU33" s="637"/>
      <c r="DV33" s="638"/>
      <c r="DW33" s="641">
        <v>38.9</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3459598</v>
      </c>
      <c r="CS34" s="619"/>
      <c r="CT34" s="619"/>
      <c r="CU34" s="619"/>
      <c r="CV34" s="619"/>
      <c r="CW34" s="619"/>
      <c r="CX34" s="619"/>
      <c r="CY34" s="620"/>
      <c r="CZ34" s="621">
        <v>14.7</v>
      </c>
      <c r="DA34" s="639"/>
      <c r="DB34" s="639"/>
      <c r="DC34" s="640"/>
      <c r="DD34" s="624">
        <v>2497664</v>
      </c>
      <c r="DE34" s="619"/>
      <c r="DF34" s="619"/>
      <c r="DG34" s="619"/>
      <c r="DH34" s="619"/>
      <c r="DI34" s="619"/>
      <c r="DJ34" s="619"/>
      <c r="DK34" s="620"/>
      <c r="DL34" s="624">
        <v>2077908</v>
      </c>
      <c r="DM34" s="619"/>
      <c r="DN34" s="619"/>
      <c r="DO34" s="619"/>
      <c r="DP34" s="619"/>
      <c r="DQ34" s="619"/>
      <c r="DR34" s="619"/>
      <c r="DS34" s="619"/>
      <c r="DT34" s="619"/>
      <c r="DU34" s="619"/>
      <c r="DV34" s="620"/>
      <c r="DW34" s="641">
        <v>15.9</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400000</v>
      </c>
      <c r="S35" s="619"/>
      <c r="T35" s="619"/>
      <c r="U35" s="619"/>
      <c r="V35" s="619"/>
      <c r="W35" s="619"/>
      <c r="X35" s="619"/>
      <c r="Y35" s="620"/>
      <c r="Z35" s="671">
        <v>1.6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3254776</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293107</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103658</v>
      </c>
      <c r="CS35" s="637"/>
      <c r="CT35" s="637"/>
      <c r="CU35" s="637"/>
      <c r="CV35" s="637"/>
      <c r="CW35" s="637"/>
      <c r="CX35" s="637"/>
      <c r="CY35" s="638"/>
      <c r="CZ35" s="621">
        <v>0.4</v>
      </c>
      <c r="DA35" s="639"/>
      <c r="DB35" s="639"/>
      <c r="DC35" s="640"/>
      <c r="DD35" s="624">
        <v>61949</v>
      </c>
      <c r="DE35" s="637"/>
      <c r="DF35" s="637"/>
      <c r="DG35" s="637"/>
      <c r="DH35" s="637"/>
      <c r="DI35" s="637"/>
      <c r="DJ35" s="637"/>
      <c r="DK35" s="638"/>
      <c r="DL35" s="624">
        <v>61949</v>
      </c>
      <c r="DM35" s="637"/>
      <c r="DN35" s="637"/>
      <c r="DO35" s="637"/>
      <c r="DP35" s="637"/>
      <c r="DQ35" s="637"/>
      <c r="DR35" s="637"/>
      <c r="DS35" s="637"/>
      <c r="DT35" s="637"/>
      <c r="DU35" s="637"/>
      <c r="DV35" s="638"/>
      <c r="DW35" s="641">
        <v>0.5</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25143030</v>
      </c>
      <c r="S36" s="659"/>
      <c r="T36" s="659"/>
      <c r="U36" s="659"/>
      <c r="V36" s="659"/>
      <c r="W36" s="659"/>
      <c r="X36" s="659"/>
      <c r="Y36" s="662"/>
      <c r="Z36" s="663">
        <v>100</v>
      </c>
      <c r="AA36" s="663"/>
      <c r="AB36" s="663"/>
      <c r="AC36" s="663"/>
      <c r="AD36" s="664">
        <v>12701661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549752</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-589985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2722781</v>
      </c>
      <c r="CS36" s="619"/>
      <c r="CT36" s="619"/>
      <c r="CU36" s="619"/>
      <c r="CV36" s="619"/>
      <c r="CW36" s="619"/>
      <c r="CX36" s="619"/>
      <c r="CY36" s="620"/>
      <c r="CZ36" s="621">
        <v>11.5</v>
      </c>
      <c r="DA36" s="639"/>
      <c r="DB36" s="639"/>
      <c r="DC36" s="640"/>
      <c r="DD36" s="624">
        <v>1862267</v>
      </c>
      <c r="DE36" s="619"/>
      <c r="DF36" s="619"/>
      <c r="DG36" s="619"/>
      <c r="DH36" s="619"/>
      <c r="DI36" s="619"/>
      <c r="DJ36" s="619"/>
      <c r="DK36" s="620"/>
      <c r="DL36" s="624">
        <v>1520077</v>
      </c>
      <c r="DM36" s="619"/>
      <c r="DN36" s="619"/>
      <c r="DO36" s="619"/>
      <c r="DP36" s="619"/>
      <c r="DQ36" s="619"/>
      <c r="DR36" s="619"/>
      <c r="DS36" s="619"/>
      <c r="DT36" s="619"/>
      <c r="DU36" s="619"/>
      <c r="DV36" s="620"/>
      <c r="DW36" s="641">
        <v>11.6</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350000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11977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510124</v>
      </c>
      <c r="CS37" s="637"/>
      <c r="CT37" s="637"/>
      <c r="CU37" s="637"/>
      <c r="CV37" s="637"/>
      <c r="CW37" s="637"/>
      <c r="CX37" s="637"/>
      <c r="CY37" s="638"/>
      <c r="CZ37" s="621">
        <v>2.2000000000000002</v>
      </c>
      <c r="DA37" s="639"/>
      <c r="DB37" s="639"/>
      <c r="DC37" s="640"/>
      <c r="DD37" s="624">
        <v>364227</v>
      </c>
      <c r="DE37" s="637"/>
      <c r="DF37" s="637"/>
      <c r="DG37" s="637"/>
      <c r="DH37" s="637"/>
      <c r="DI37" s="637"/>
      <c r="DJ37" s="637"/>
      <c r="DK37" s="638"/>
      <c r="DL37" s="624">
        <v>344567</v>
      </c>
      <c r="DM37" s="637"/>
      <c r="DN37" s="637"/>
      <c r="DO37" s="637"/>
      <c r="DP37" s="637"/>
      <c r="DQ37" s="637"/>
      <c r="DR37" s="637"/>
      <c r="DS37" s="637"/>
      <c r="DT37" s="637"/>
      <c r="DU37" s="637"/>
      <c r="DV37" s="638"/>
      <c r="DW37" s="641">
        <v>2.6</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18404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2705024</v>
      </c>
      <c r="CS38" s="619"/>
      <c r="CT38" s="619"/>
      <c r="CU38" s="619"/>
      <c r="CV38" s="619"/>
      <c r="CW38" s="619"/>
      <c r="CX38" s="619"/>
      <c r="CY38" s="620"/>
      <c r="CZ38" s="621">
        <v>11.5</v>
      </c>
      <c r="DA38" s="639"/>
      <c r="DB38" s="639"/>
      <c r="DC38" s="640"/>
      <c r="DD38" s="624">
        <v>2412097</v>
      </c>
      <c r="DE38" s="619"/>
      <c r="DF38" s="619"/>
      <c r="DG38" s="619"/>
      <c r="DH38" s="619"/>
      <c r="DI38" s="619"/>
      <c r="DJ38" s="619"/>
      <c r="DK38" s="620"/>
      <c r="DL38" s="624">
        <v>1435991</v>
      </c>
      <c r="DM38" s="619"/>
      <c r="DN38" s="619"/>
      <c r="DO38" s="619"/>
      <c r="DP38" s="619"/>
      <c r="DQ38" s="619"/>
      <c r="DR38" s="619"/>
      <c r="DS38" s="619"/>
      <c r="DT38" s="619"/>
      <c r="DU38" s="619"/>
      <c r="DV38" s="620"/>
      <c r="DW38" s="641">
        <v>11</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1079910</v>
      </c>
      <c r="CS39" s="637"/>
      <c r="CT39" s="637"/>
      <c r="CU39" s="637"/>
      <c r="CV39" s="637"/>
      <c r="CW39" s="637"/>
      <c r="CX39" s="637"/>
      <c r="CY39" s="638"/>
      <c r="CZ39" s="621">
        <v>4.5999999999999996</v>
      </c>
      <c r="DA39" s="639"/>
      <c r="DB39" s="639"/>
      <c r="DC39" s="640"/>
      <c r="DD39" s="624">
        <v>1074225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1157407</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1197617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246</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1706788</v>
      </c>
      <c r="CS42" s="619"/>
      <c r="CT42" s="619"/>
      <c r="CU42" s="619"/>
      <c r="CV42" s="619"/>
      <c r="CW42" s="619"/>
      <c r="CX42" s="619"/>
      <c r="CY42" s="620"/>
      <c r="CZ42" s="621">
        <v>7.2</v>
      </c>
      <c r="DA42" s="622"/>
      <c r="DB42" s="622"/>
      <c r="DC42" s="623"/>
      <c r="DD42" s="624">
        <v>496203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25362</v>
      </c>
      <c r="CS43" s="637"/>
      <c r="CT43" s="637"/>
      <c r="CU43" s="637"/>
      <c r="CV43" s="637"/>
      <c r="CW43" s="637"/>
      <c r="CX43" s="637"/>
      <c r="CY43" s="638"/>
      <c r="CZ43" s="621">
        <v>0.1</v>
      </c>
      <c r="DA43" s="639"/>
      <c r="DB43" s="639"/>
      <c r="DC43" s="640"/>
      <c r="DD43" s="624">
        <v>24505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1706788</v>
      </c>
      <c r="CS44" s="619"/>
      <c r="CT44" s="619"/>
      <c r="CU44" s="619"/>
      <c r="CV44" s="619"/>
      <c r="CW44" s="619"/>
      <c r="CX44" s="619"/>
      <c r="CY44" s="620"/>
      <c r="CZ44" s="621">
        <v>7.2</v>
      </c>
      <c r="DA44" s="622"/>
      <c r="DB44" s="622"/>
      <c r="DC44" s="623"/>
      <c r="DD44" s="624">
        <v>496203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725725</v>
      </c>
      <c r="CS45" s="637"/>
      <c r="CT45" s="637"/>
      <c r="CU45" s="637"/>
      <c r="CV45" s="637"/>
      <c r="CW45" s="637"/>
      <c r="CX45" s="637"/>
      <c r="CY45" s="638"/>
      <c r="CZ45" s="621">
        <v>3.1</v>
      </c>
      <c r="DA45" s="639"/>
      <c r="DB45" s="639"/>
      <c r="DC45" s="640"/>
      <c r="DD45" s="624">
        <v>21291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981063</v>
      </c>
      <c r="CS46" s="619"/>
      <c r="CT46" s="619"/>
      <c r="CU46" s="619"/>
      <c r="CV46" s="619"/>
      <c r="CW46" s="619"/>
      <c r="CX46" s="619"/>
      <c r="CY46" s="620"/>
      <c r="CZ46" s="621">
        <v>4.2</v>
      </c>
      <c r="DA46" s="622"/>
      <c r="DB46" s="622"/>
      <c r="DC46" s="623"/>
      <c r="DD46" s="624">
        <v>474912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23579040</v>
      </c>
      <c r="CS49" s="603"/>
      <c r="CT49" s="603"/>
      <c r="CU49" s="603"/>
      <c r="CV49" s="603"/>
      <c r="CW49" s="603"/>
      <c r="CX49" s="603"/>
      <c r="CY49" s="604"/>
      <c r="CZ49" s="605">
        <v>100</v>
      </c>
      <c r="DA49" s="606"/>
      <c r="DB49" s="606"/>
      <c r="DC49" s="607"/>
      <c r="DD49" s="608">
        <v>14631867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531</v>
      </c>
      <c r="C7" s="1077"/>
      <c r="D7" s="1077"/>
      <c r="E7" s="1077"/>
      <c r="F7" s="1077"/>
      <c r="G7" s="1077"/>
      <c r="H7" s="1077"/>
      <c r="I7" s="1077"/>
      <c r="J7" s="1077"/>
      <c r="K7" s="1077"/>
      <c r="L7" s="1077"/>
      <c r="M7" s="1077"/>
      <c r="N7" s="1077"/>
      <c r="O7" s="1077"/>
      <c r="P7" s="1078"/>
      <c r="Q7" s="1130">
        <v>25143</v>
      </c>
      <c r="R7" s="1131"/>
      <c r="S7" s="1131"/>
      <c r="T7" s="1131"/>
      <c r="U7" s="1131"/>
      <c r="V7" s="1131">
        <v>23579</v>
      </c>
      <c r="W7" s="1131"/>
      <c r="X7" s="1131"/>
      <c r="Y7" s="1131"/>
      <c r="Z7" s="1131"/>
      <c r="AA7" s="1131">
        <v>1564</v>
      </c>
      <c r="AB7" s="1131"/>
      <c r="AC7" s="1131"/>
      <c r="AD7" s="1131"/>
      <c r="AE7" s="1132"/>
      <c r="AF7" s="1133">
        <v>1536</v>
      </c>
      <c r="AG7" s="1134"/>
      <c r="AH7" s="1134"/>
      <c r="AI7" s="1134"/>
      <c r="AJ7" s="1135"/>
      <c r="AK7" s="1117">
        <v>821</v>
      </c>
      <c r="AL7" s="1118"/>
      <c r="AM7" s="1118"/>
      <c r="AN7" s="1118"/>
      <c r="AO7" s="1118"/>
      <c r="AP7" s="1118">
        <v>7612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547</v>
      </c>
      <c r="BT7" s="1122"/>
      <c r="BU7" s="1122"/>
      <c r="BV7" s="1122"/>
      <c r="BW7" s="1122"/>
      <c r="BX7" s="1122"/>
      <c r="BY7" s="1122"/>
      <c r="BZ7" s="1122"/>
      <c r="CA7" s="1122"/>
      <c r="CB7" s="1122"/>
      <c r="CC7" s="1122"/>
      <c r="CD7" s="1122"/>
      <c r="CE7" s="1122"/>
      <c r="CF7" s="1122"/>
      <c r="CG7" s="1123"/>
      <c r="CH7" s="997" t="s">
        <v>479</v>
      </c>
      <c r="CI7" s="997"/>
      <c r="CJ7" s="997"/>
      <c r="CK7" s="997"/>
      <c r="CL7" s="997"/>
      <c r="CM7" s="1114">
        <v>274</v>
      </c>
      <c r="CN7" s="1115"/>
      <c r="CO7" s="1115"/>
      <c r="CP7" s="1115"/>
      <c r="CQ7" s="1116"/>
      <c r="CR7" s="1114">
        <v>5</v>
      </c>
      <c r="CS7" s="1115"/>
      <c r="CT7" s="1115"/>
      <c r="CU7" s="1115"/>
      <c r="CV7" s="1116"/>
      <c r="CW7" s="1114" t="s">
        <v>548</v>
      </c>
      <c r="CX7" s="1115"/>
      <c r="CY7" s="1115"/>
      <c r="CZ7" s="1115"/>
      <c r="DA7" s="1116"/>
      <c r="DB7" s="1114">
        <v>946</v>
      </c>
      <c r="DC7" s="1115"/>
      <c r="DD7" s="1115"/>
      <c r="DE7" s="1115"/>
      <c r="DF7" s="1116"/>
      <c r="DG7" s="1114" t="s">
        <v>548</v>
      </c>
      <c r="DH7" s="1115"/>
      <c r="DI7" s="1115"/>
      <c r="DJ7" s="1115"/>
      <c r="DK7" s="1116"/>
      <c r="DL7" s="1114" t="s">
        <v>548</v>
      </c>
      <c r="DM7" s="1115"/>
      <c r="DN7" s="1115"/>
      <c r="DO7" s="1115"/>
      <c r="DP7" s="1116"/>
      <c r="DQ7" s="1114" t="s">
        <v>548</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1536</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532</v>
      </c>
      <c r="C28" s="1077"/>
      <c r="D28" s="1077"/>
      <c r="E28" s="1077"/>
      <c r="F28" s="1077"/>
      <c r="G28" s="1077"/>
      <c r="H28" s="1077"/>
      <c r="I28" s="1077"/>
      <c r="J28" s="1077"/>
      <c r="K28" s="1077"/>
      <c r="L28" s="1077"/>
      <c r="M28" s="1077"/>
      <c r="N28" s="1077"/>
      <c r="O28" s="1077"/>
      <c r="P28" s="1078"/>
      <c r="Q28" s="1079">
        <v>8311</v>
      </c>
      <c r="R28" s="1080"/>
      <c r="S28" s="1080"/>
      <c r="T28" s="1080"/>
      <c r="U28" s="1080"/>
      <c r="V28" s="1080">
        <v>8018</v>
      </c>
      <c r="W28" s="1080"/>
      <c r="X28" s="1080"/>
      <c r="Y28" s="1080"/>
      <c r="Z28" s="1080"/>
      <c r="AA28" s="1080">
        <v>293</v>
      </c>
      <c r="AB28" s="1080"/>
      <c r="AC28" s="1080"/>
      <c r="AD28" s="1080"/>
      <c r="AE28" s="1081"/>
      <c r="AF28" s="1082">
        <v>293</v>
      </c>
      <c r="AG28" s="1080"/>
      <c r="AH28" s="1080"/>
      <c r="AI28" s="1080"/>
      <c r="AJ28" s="1083"/>
      <c r="AK28" s="1084">
        <v>1102</v>
      </c>
      <c r="AL28" s="1072"/>
      <c r="AM28" s="1072"/>
      <c r="AN28" s="1072"/>
      <c r="AO28" s="1072"/>
      <c r="AP28" s="1072" t="s">
        <v>479</v>
      </c>
      <c r="AQ28" s="1072"/>
      <c r="AR28" s="1072"/>
      <c r="AS28" s="1072"/>
      <c r="AT28" s="1072"/>
      <c r="AU28" s="1072" t="s">
        <v>479</v>
      </c>
      <c r="AV28" s="1072"/>
      <c r="AW28" s="1072"/>
      <c r="AX28" s="1072"/>
      <c r="AY28" s="1072"/>
      <c r="AZ28" s="1073" t="s">
        <v>479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533</v>
      </c>
      <c r="C29" s="1064"/>
      <c r="D29" s="1064"/>
      <c r="E29" s="1064"/>
      <c r="F29" s="1064"/>
      <c r="G29" s="1064"/>
      <c r="H29" s="1064"/>
      <c r="I29" s="1064"/>
      <c r="J29" s="1064"/>
      <c r="K29" s="1064"/>
      <c r="L29" s="1064"/>
      <c r="M29" s="1064"/>
      <c r="N29" s="1064"/>
      <c r="O29" s="1064"/>
      <c r="P29" s="1065"/>
      <c r="Q29" s="1069">
        <v>3874</v>
      </c>
      <c r="R29" s="1070"/>
      <c r="S29" s="1070"/>
      <c r="T29" s="1070"/>
      <c r="U29" s="1070"/>
      <c r="V29" s="1070">
        <v>3713</v>
      </c>
      <c r="W29" s="1070"/>
      <c r="X29" s="1070"/>
      <c r="Y29" s="1070"/>
      <c r="Z29" s="1070"/>
      <c r="AA29" s="1070">
        <v>161</v>
      </c>
      <c r="AB29" s="1070"/>
      <c r="AC29" s="1070"/>
      <c r="AD29" s="1070"/>
      <c r="AE29" s="1071"/>
      <c r="AF29" s="1045">
        <v>161</v>
      </c>
      <c r="AG29" s="1046"/>
      <c r="AH29" s="1046"/>
      <c r="AI29" s="1046"/>
      <c r="AJ29" s="1047"/>
      <c r="AK29" s="1006">
        <v>511</v>
      </c>
      <c r="AL29" s="997"/>
      <c r="AM29" s="997"/>
      <c r="AN29" s="997"/>
      <c r="AO29" s="997"/>
      <c r="AP29" s="997" t="s">
        <v>479</v>
      </c>
      <c r="AQ29" s="997"/>
      <c r="AR29" s="997"/>
      <c r="AS29" s="997"/>
      <c r="AT29" s="997"/>
      <c r="AU29" s="997" t="s">
        <v>479</v>
      </c>
      <c r="AV29" s="997"/>
      <c r="AW29" s="997"/>
      <c r="AX29" s="997"/>
      <c r="AY29" s="997"/>
      <c r="AZ29" s="1068" t="s">
        <v>479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534</v>
      </c>
      <c r="C30" s="1064"/>
      <c r="D30" s="1064"/>
      <c r="E30" s="1064"/>
      <c r="F30" s="1064"/>
      <c r="G30" s="1064"/>
      <c r="H30" s="1064"/>
      <c r="I30" s="1064"/>
      <c r="J30" s="1064"/>
      <c r="K30" s="1064"/>
      <c r="L30" s="1064"/>
      <c r="M30" s="1064"/>
      <c r="N30" s="1064"/>
      <c r="O30" s="1064"/>
      <c r="P30" s="1065"/>
      <c r="Q30" s="1069">
        <v>1073</v>
      </c>
      <c r="R30" s="1070"/>
      <c r="S30" s="1070"/>
      <c r="T30" s="1070"/>
      <c r="U30" s="1070"/>
      <c r="V30" s="1070">
        <v>1053</v>
      </c>
      <c r="W30" s="1070"/>
      <c r="X30" s="1070"/>
      <c r="Y30" s="1070"/>
      <c r="Z30" s="1070"/>
      <c r="AA30" s="1070">
        <v>20</v>
      </c>
      <c r="AB30" s="1070"/>
      <c r="AC30" s="1070"/>
      <c r="AD30" s="1070"/>
      <c r="AE30" s="1071"/>
      <c r="AF30" s="1045">
        <v>20</v>
      </c>
      <c r="AG30" s="1046"/>
      <c r="AH30" s="1046"/>
      <c r="AI30" s="1046"/>
      <c r="AJ30" s="1047"/>
      <c r="AK30" s="1006">
        <v>540</v>
      </c>
      <c r="AL30" s="997"/>
      <c r="AM30" s="997"/>
      <c r="AN30" s="997"/>
      <c r="AO30" s="997"/>
      <c r="AP30" s="997" t="s">
        <v>479</v>
      </c>
      <c r="AQ30" s="997"/>
      <c r="AR30" s="997"/>
      <c r="AS30" s="997"/>
      <c r="AT30" s="997"/>
      <c r="AU30" s="997" t="s">
        <v>479</v>
      </c>
      <c r="AV30" s="997"/>
      <c r="AW30" s="997"/>
      <c r="AX30" s="997"/>
      <c r="AY30" s="997"/>
      <c r="AZ30" s="1068" t="s">
        <v>479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535</v>
      </c>
      <c r="C31" s="1064"/>
      <c r="D31" s="1064"/>
      <c r="E31" s="1064"/>
      <c r="F31" s="1064"/>
      <c r="G31" s="1064"/>
      <c r="H31" s="1064"/>
      <c r="I31" s="1064"/>
      <c r="J31" s="1064"/>
      <c r="K31" s="1064"/>
      <c r="L31" s="1064"/>
      <c r="M31" s="1064"/>
      <c r="N31" s="1064"/>
      <c r="O31" s="1064"/>
      <c r="P31" s="1065"/>
      <c r="Q31" s="1069">
        <v>1842</v>
      </c>
      <c r="R31" s="1070"/>
      <c r="S31" s="1070"/>
      <c r="T31" s="1070"/>
      <c r="U31" s="1070"/>
      <c r="V31" s="1070">
        <v>1616</v>
      </c>
      <c r="W31" s="1070"/>
      <c r="X31" s="1070"/>
      <c r="Y31" s="1070"/>
      <c r="Z31" s="1070"/>
      <c r="AA31" s="1070">
        <v>226</v>
      </c>
      <c r="AB31" s="1070"/>
      <c r="AC31" s="1070"/>
      <c r="AD31" s="1070"/>
      <c r="AE31" s="1071"/>
      <c r="AF31" s="1045">
        <v>226</v>
      </c>
      <c r="AG31" s="1046"/>
      <c r="AH31" s="1046"/>
      <c r="AI31" s="1046"/>
      <c r="AJ31" s="1047"/>
      <c r="AK31" s="1006">
        <v>350</v>
      </c>
      <c r="AL31" s="997"/>
      <c r="AM31" s="997"/>
      <c r="AN31" s="997"/>
      <c r="AO31" s="997"/>
      <c r="AP31" s="997">
        <v>4141</v>
      </c>
      <c r="AQ31" s="997"/>
      <c r="AR31" s="997"/>
      <c r="AS31" s="997"/>
      <c r="AT31" s="997"/>
      <c r="AU31" s="997">
        <v>1710</v>
      </c>
      <c r="AV31" s="997"/>
      <c r="AW31" s="997"/>
      <c r="AX31" s="997"/>
      <c r="AY31" s="997"/>
      <c r="AZ31" s="1068" t="s">
        <v>479</v>
      </c>
      <c r="BA31" s="1068"/>
      <c r="BB31" s="1068"/>
      <c r="BC31" s="1068"/>
      <c r="BD31" s="1068"/>
      <c r="BE31" s="1058" t="s">
        <v>536</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376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700</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377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378</v>
      </c>
      <c r="B66" s="1022"/>
      <c r="C66" s="1022"/>
      <c r="D66" s="1022"/>
      <c r="E66" s="1022"/>
      <c r="F66" s="1022"/>
      <c r="G66" s="1022"/>
      <c r="H66" s="1022"/>
      <c r="I66" s="1022"/>
      <c r="J66" s="1022"/>
      <c r="K66" s="1022"/>
      <c r="L66" s="1022"/>
      <c r="M66" s="1022"/>
      <c r="N66" s="1022"/>
      <c r="O66" s="1022"/>
      <c r="P66" s="1023"/>
      <c r="Q66" s="1027" t="s">
        <v>379</v>
      </c>
      <c r="R66" s="1028"/>
      <c r="S66" s="1028"/>
      <c r="T66" s="1028"/>
      <c r="U66" s="1029"/>
      <c r="V66" s="1027" t="s">
        <v>380</v>
      </c>
      <c r="W66" s="1028"/>
      <c r="X66" s="1028"/>
      <c r="Y66" s="1028"/>
      <c r="Z66" s="1029"/>
      <c r="AA66" s="1027" t="s">
        <v>381</v>
      </c>
      <c r="AB66" s="1028"/>
      <c r="AC66" s="1028"/>
      <c r="AD66" s="1028"/>
      <c r="AE66" s="1029"/>
      <c r="AF66" s="1033" t="s">
        <v>382</v>
      </c>
      <c r="AG66" s="1034"/>
      <c r="AH66" s="1034"/>
      <c r="AI66" s="1034"/>
      <c r="AJ66" s="1035"/>
      <c r="AK66" s="1027" t="s">
        <v>383</v>
      </c>
      <c r="AL66" s="1022"/>
      <c r="AM66" s="1022"/>
      <c r="AN66" s="1022"/>
      <c r="AO66" s="1023"/>
      <c r="AP66" s="1027" t="s">
        <v>384</v>
      </c>
      <c r="AQ66" s="1028"/>
      <c r="AR66" s="1028"/>
      <c r="AS66" s="1028"/>
      <c r="AT66" s="1029"/>
      <c r="AU66" s="1027" t="s">
        <v>385</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537</v>
      </c>
      <c r="C68" s="1012"/>
      <c r="D68" s="1012"/>
      <c r="E68" s="1012"/>
      <c r="F68" s="1012"/>
      <c r="G68" s="1012"/>
      <c r="H68" s="1012"/>
      <c r="I68" s="1012"/>
      <c r="J68" s="1012"/>
      <c r="K68" s="1012"/>
      <c r="L68" s="1012"/>
      <c r="M68" s="1012"/>
      <c r="N68" s="1012"/>
      <c r="O68" s="1012"/>
      <c r="P68" s="1013"/>
      <c r="Q68" s="1014">
        <v>8266</v>
      </c>
      <c r="R68" s="1008"/>
      <c r="S68" s="1008"/>
      <c r="T68" s="1008"/>
      <c r="U68" s="1008"/>
      <c r="V68" s="1008">
        <v>8260</v>
      </c>
      <c r="W68" s="1008"/>
      <c r="X68" s="1008"/>
      <c r="Y68" s="1008"/>
      <c r="Z68" s="1008"/>
      <c r="AA68" s="1008">
        <v>6</v>
      </c>
      <c r="AB68" s="1008"/>
      <c r="AC68" s="1008"/>
      <c r="AD68" s="1008"/>
      <c r="AE68" s="1008"/>
      <c r="AF68" s="1008">
        <v>1520</v>
      </c>
      <c r="AG68" s="1008"/>
      <c r="AH68" s="1008"/>
      <c r="AI68" s="1008"/>
      <c r="AJ68" s="1008"/>
      <c r="AK68" s="1008" t="s">
        <v>479</v>
      </c>
      <c r="AL68" s="1008"/>
      <c r="AM68" s="1008"/>
      <c r="AN68" s="1008"/>
      <c r="AO68" s="1008"/>
      <c r="AP68" s="1008">
        <v>9900</v>
      </c>
      <c r="AQ68" s="1008"/>
      <c r="AR68" s="1008"/>
      <c r="AS68" s="1008"/>
      <c r="AT68" s="1008"/>
      <c r="AU68" s="1008">
        <v>2930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538</v>
      </c>
      <c r="C69" s="1001"/>
      <c r="D69" s="1001"/>
      <c r="E69" s="1001"/>
      <c r="F69" s="1001"/>
      <c r="G69" s="1001"/>
      <c r="H69" s="1001"/>
      <c r="I69" s="1001"/>
      <c r="J69" s="1001"/>
      <c r="K69" s="1001"/>
      <c r="L69" s="1001"/>
      <c r="M69" s="1001"/>
      <c r="N69" s="1001"/>
      <c r="O69" s="1001"/>
      <c r="P69" s="1002"/>
      <c r="Q69" s="1003">
        <v>10422</v>
      </c>
      <c r="R69" s="997"/>
      <c r="S69" s="997"/>
      <c r="T69" s="997"/>
      <c r="U69" s="997"/>
      <c r="V69" s="997">
        <v>10067</v>
      </c>
      <c r="W69" s="997"/>
      <c r="X69" s="997"/>
      <c r="Y69" s="997"/>
      <c r="Z69" s="997"/>
      <c r="AA69" s="997">
        <v>355</v>
      </c>
      <c r="AB69" s="997"/>
      <c r="AC69" s="997"/>
      <c r="AD69" s="997"/>
      <c r="AE69" s="997"/>
      <c r="AF69" s="997">
        <v>355</v>
      </c>
      <c r="AG69" s="997"/>
      <c r="AH69" s="997"/>
      <c r="AI69" s="997"/>
      <c r="AJ69" s="997"/>
      <c r="AK69" s="997">
        <v>320</v>
      </c>
      <c r="AL69" s="997"/>
      <c r="AM69" s="997"/>
      <c r="AN69" s="997"/>
      <c r="AO69" s="997"/>
      <c r="AP69" s="997">
        <v>6794</v>
      </c>
      <c r="AQ69" s="997"/>
      <c r="AR69" s="997"/>
      <c r="AS69" s="997"/>
      <c r="AT69" s="997"/>
      <c r="AU69" s="997">
        <v>109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539</v>
      </c>
      <c r="C70" s="1001"/>
      <c r="D70" s="1001"/>
      <c r="E70" s="1001"/>
      <c r="F70" s="1001"/>
      <c r="G70" s="1001"/>
      <c r="H70" s="1001"/>
      <c r="I70" s="1001"/>
      <c r="J70" s="1001"/>
      <c r="K70" s="1001"/>
      <c r="L70" s="1001"/>
      <c r="M70" s="1001"/>
      <c r="N70" s="1001"/>
      <c r="O70" s="1001"/>
      <c r="P70" s="1002"/>
      <c r="Q70" s="1003">
        <v>1901</v>
      </c>
      <c r="R70" s="997"/>
      <c r="S70" s="997"/>
      <c r="T70" s="997"/>
      <c r="U70" s="997"/>
      <c r="V70" s="997">
        <v>1795</v>
      </c>
      <c r="W70" s="997"/>
      <c r="X70" s="997"/>
      <c r="Y70" s="997"/>
      <c r="Z70" s="997"/>
      <c r="AA70" s="997">
        <v>106</v>
      </c>
      <c r="AB70" s="997"/>
      <c r="AC70" s="997"/>
      <c r="AD70" s="997"/>
      <c r="AE70" s="997"/>
      <c r="AF70" s="997">
        <v>106</v>
      </c>
      <c r="AG70" s="997"/>
      <c r="AH70" s="997"/>
      <c r="AI70" s="997"/>
      <c r="AJ70" s="997"/>
      <c r="AK70" s="997" t="s">
        <v>479</v>
      </c>
      <c r="AL70" s="997"/>
      <c r="AM70" s="997"/>
      <c r="AN70" s="997"/>
      <c r="AO70" s="997"/>
      <c r="AP70" s="997">
        <v>1053</v>
      </c>
      <c r="AQ70" s="997"/>
      <c r="AR70" s="997"/>
      <c r="AS70" s="997"/>
      <c r="AT70" s="997"/>
      <c r="AU70" s="997">
        <v>216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540</v>
      </c>
      <c r="C71" s="1001"/>
      <c r="D71" s="1001"/>
      <c r="E71" s="1001"/>
      <c r="F71" s="1001"/>
      <c r="G71" s="1001"/>
      <c r="H71" s="1001"/>
      <c r="I71" s="1001"/>
      <c r="J71" s="1001"/>
      <c r="K71" s="1001"/>
      <c r="L71" s="1001"/>
      <c r="M71" s="1001"/>
      <c r="N71" s="1001"/>
      <c r="O71" s="1001"/>
      <c r="P71" s="1002"/>
      <c r="Q71" s="1003">
        <v>416</v>
      </c>
      <c r="R71" s="997"/>
      <c r="S71" s="997"/>
      <c r="T71" s="997"/>
      <c r="U71" s="997"/>
      <c r="V71" s="997">
        <v>390</v>
      </c>
      <c r="W71" s="997"/>
      <c r="X71" s="997"/>
      <c r="Y71" s="997"/>
      <c r="Z71" s="997"/>
      <c r="AA71" s="997">
        <v>26</v>
      </c>
      <c r="AB71" s="997"/>
      <c r="AC71" s="997"/>
      <c r="AD71" s="997"/>
      <c r="AE71" s="997"/>
      <c r="AF71" s="997">
        <v>26</v>
      </c>
      <c r="AG71" s="997"/>
      <c r="AH71" s="997"/>
      <c r="AI71" s="997"/>
      <c r="AJ71" s="997"/>
      <c r="AK71" s="997" t="s">
        <v>479</v>
      </c>
      <c r="AL71" s="997"/>
      <c r="AM71" s="997"/>
      <c r="AN71" s="997"/>
      <c r="AO71" s="997"/>
      <c r="AP71" s="997">
        <v>818</v>
      </c>
      <c r="AQ71" s="997"/>
      <c r="AR71" s="997"/>
      <c r="AS71" s="997"/>
      <c r="AT71" s="997"/>
      <c r="AU71" s="997">
        <v>141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541</v>
      </c>
      <c r="C72" s="1001"/>
      <c r="D72" s="1001"/>
      <c r="E72" s="1001"/>
      <c r="F72" s="1001"/>
      <c r="G72" s="1001"/>
      <c r="H72" s="1001"/>
      <c r="I72" s="1001"/>
      <c r="J72" s="1001"/>
      <c r="K72" s="1001"/>
      <c r="L72" s="1001"/>
      <c r="M72" s="1001"/>
      <c r="N72" s="1001"/>
      <c r="O72" s="1001"/>
      <c r="P72" s="1002"/>
      <c r="Q72" s="1003">
        <v>915</v>
      </c>
      <c r="R72" s="997"/>
      <c r="S72" s="997"/>
      <c r="T72" s="997"/>
      <c r="U72" s="997"/>
      <c r="V72" s="997">
        <v>894</v>
      </c>
      <c r="W72" s="997"/>
      <c r="X72" s="997"/>
      <c r="Y72" s="997"/>
      <c r="Z72" s="997"/>
      <c r="AA72" s="997">
        <v>21</v>
      </c>
      <c r="AB72" s="997"/>
      <c r="AC72" s="997"/>
      <c r="AD72" s="997"/>
      <c r="AE72" s="997"/>
      <c r="AF72" s="997">
        <v>21</v>
      </c>
      <c r="AG72" s="997"/>
      <c r="AH72" s="997"/>
      <c r="AI72" s="997"/>
      <c r="AJ72" s="997"/>
      <c r="AK72" s="997">
        <v>16</v>
      </c>
      <c r="AL72" s="997"/>
      <c r="AM72" s="997"/>
      <c r="AN72" s="997"/>
      <c r="AO72" s="997"/>
      <c r="AP72" s="997" t="s">
        <v>479</v>
      </c>
      <c r="AQ72" s="997"/>
      <c r="AR72" s="997"/>
      <c r="AS72" s="997"/>
      <c r="AT72" s="997"/>
      <c r="AU72" s="997" t="s">
        <v>479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542</v>
      </c>
      <c r="C73" s="1001"/>
      <c r="D73" s="1001"/>
      <c r="E73" s="1001"/>
      <c r="F73" s="1001"/>
      <c r="G73" s="1001"/>
      <c r="H73" s="1001"/>
      <c r="I73" s="1001"/>
      <c r="J73" s="1001"/>
      <c r="K73" s="1001"/>
      <c r="L73" s="1001"/>
      <c r="M73" s="1001"/>
      <c r="N73" s="1001"/>
      <c r="O73" s="1001"/>
      <c r="P73" s="1002"/>
      <c r="Q73" s="1003">
        <v>434</v>
      </c>
      <c r="R73" s="997"/>
      <c r="S73" s="997"/>
      <c r="T73" s="997"/>
      <c r="U73" s="997"/>
      <c r="V73" s="997">
        <v>279</v>
      </c>
      <c r="W73" s="997"/>
      <c r="X73" s="997"/>
      <c r="Y73" s="997"/>
      <c r="Z73" s="997"/>
      <c r="AA73" s="997">
        <v>155</v>
      </c>
      <c r="AB73" s="997"/>
      <c r="AC73" s="997"/>
      <c r="AD73" s="997"/>
      <c r="AE73" s="997"/>
      <c r="AF73" s="997">
        <v>155</v>
      </c>
      <c r="AG73" s="997"/>
      <c r="AH73" s="997"/>
      <c r="AI73" s="997"/>
      <c r="AJ73" s="997"/>
      <c r="AK73" s="997" t="s">
        <v>479</v>
      </c>
      <c r="AL73" s="997"/>
      <c r="AM73" s="997"/>
      <c r="AN73" s="997"/>
      <c r="AO73" s="997"/>
      <c r="AP73" s="997" t="s">
        <v>479</v>
      </c>
      <c r="AQ73" s="997"/>
      <c r="AR73" s="997"/>
      <c r="AS73" s="997"/>
      <c r="AT73" s="997"/>
      <c r="AU73" s="997" t="s">
        <v>479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543</v>
      </c>
      <c r="C74" s="1001"/>
      <c r="D74" s="1001"/>
      <c r="E74" s="1001"/>
      <c r="F74" s="1001"/>
      <c r="G74" s="1001"/>
      <c r="H74" s="1001"/>
      <c r="I74" s="1001"/>
      <c r="J74" s="1001"/>
      <c r="K74" s="1001"/>
      <c r="L74" s="1001"/>
      <c r="M74" s="1001"/>
      <c r="N74" s="1001"/>
      <c r="O74" s="1001"/>
      <c r="P74" s="1002"/>
      <c r="Q74" s="1003">
        <v>5</v>
      </c>
      <c r="R74" s="997"/>
      <c r="S74" s="997"/>
      <c r="T74" s="997"/>
      <c r="U74" s="997"/>
      <c r="V74" s="997">
        <v>3</v>
      </c>
      <c r="W74" s="997"/>
      <c r="X74" s="997"/>
      <c r="Y74" s="997"/>
      <c r="Z74" s="997"/>
      <c r="AA74" s="997">
        <v>2</v>
      </c>
      <c r="AB74" s="997"/>
      <c r="AC74" s="997"/>
      <c r="AD74" s="997"/>
      <c r="AE74" s="997"/>
      <c r="AF74" s="997">
        <v>2</v>
      </c>
      <c r="AG74" s="997"/>
      <c r="AH74" s="997"/>
      <c r="AI74" s="997"/>
      <c r="AJ74" s="997"/>
      <c r="AK74" s="997" t="s">
        <v>479</v>
      </c>
      <c r="AL74" s="997"/>
      <c r="AM74" s="997"/>
      <c r="AN74" s="997"/>
      <c r="AO74" s="997"/>
      <c r="AP74" s="997" t="s">
        <v>479</v>
      </c>
      <c r="AQ74" s="997"/>
      <c r="AR74" s="997"/>
      <c r="AS74" s="997"/>
      <c r="AT74" s="997"/>
      <c r="AU74" s="997" t="s">
        <v>479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544</v>
      </c>
      <c r="C75" s="1001"/>
      <c r="D75" s="1001"/>
      <c r="E75" s="1001"/>
      <c r="F75" s="1001"/>
      <c r="G75" s="1001"/>
      <c r="H75" s="1001"/>
      <c r="I75" s="1001"/>
      <c r="J75" s="1001"/>
      <c r="K75" s="1001"/>
      <c r="L75" s="1001"/>
      <c r="M75" s="1001"/>
      <c r="N75" s="1001"/>
      <c r="O75" s="1001"/>
      <c r="P75" s="1002"/>
      <c r="Q75" s="1004">
        <v>6801</v>
      </c>
      <c r="R75" s="1005"/>
      <c r="S75" s="1005"/>
      <c r="T75" s="1005"/>
      <c r="U75" s="1006"/>
      <c r="V75" s="1007">
        <v>6683</v>
      </c>
      <c r="W75" s="1005"/>
      <c r="X75" s="1005"/>
      <c r="Y75" s="1005"/>
      <c r="Z75" s="1006"/>
      <c r="AA75" s="1007">
        <v>118</v>
      </c>
      <c r="AB75" s="1005"/>
      <c r="AC75" s="1005"/>
      <c r="AD75" s="1005"/>
      <c r="AE75" s="1006"/>
      <c r="AF75" s="1007">
        <v>118</v>
      </c>
      <c r="AG75" s="1005"/>
      <c r="AH75" s="1005"/>
      <c r="AI75" s="1005"/>
      <c r="AJ75" s="1006"/>
      <c r="AK75" s="1007">
        <v>1380</v>
      </c>
      <c r="AL75" s="1005"/>
      <c r="AM75" s="1005"/>
      <c r="AN75" s="1005"/>
      <c r="AO75" s="1006"/>
      <c r="AP75" s="1007" t="s">
        <v>479</v>
      </c>
      <c r="AQ75" s="1005"/>
      <c r="AR75" s="1005"/>
      <c r="AS75" s="1005"/>
      <c r="AT75" s="1006"/>
      <c r="AU75" s="1007" t="s">
        <v>479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545</v>
      </c>
      <c r="C76" s="1001"/>
      <c r="D76" s="1001"/>
      <c r="E76" s="1001"/>
      <c r="F76" s="1001"/>
      <c r="G76" s="1001"/>
      <c r="H76" s="1001"/>
      <c r="I76" s="1001"/>
      <c r="J76" s="1001"/>
      <c r="K76" s="1001"/>
      <c r="L76" s="1001"/>
      <c r="M76" s="1001"/>
      <c r="N76" s="1001"/>
      <c r="O76" s="1001"/>
      <c r="P76" s="1002"/>
      <c r="Q76" s="1004">
        <v>4796</v>
      </c>
      <c r="R76" s="1005"/>
      <c r="S76" s="1005"/>
      <c r="T76" s="1005"/>
      <c r="U76" s="1006"/>
      <c r="V76" s="1007">
        <v>4735</v>
      </c>
      <c r="W76" s="1005"/>
      <c r="X76" s="1005"/>
      <c r="Y76" s="1005"/>
      <c r="Z76" s="1006"/>
      <c r="AA76" s="1007">
        <v>61</v>
      </c>
      <c r="AB76" s="1005"/>
      <c r="AC76" s="1005"/>
      <c r="AD76" s="1005"/>
      <c r="AE76" s="1006"/>
      <c r="AF76" s="1007">
        <v>61</v>
      </c>
      <c r="AG76" s="1005"/>
      <c r="AH76" s="1005"/>
      <c r="AI76" s="1005"/>
      <c r="AJ76" s="1006"/>
      <c r="AK76" s="1007">
        <v>769</v>
      </c>
      <c r="AL76" s="1005"/>
      <c r="AM76" s="1005"/>
      <c r="AN76" s="1005"/>
      <c r="AO76" s="1006"/>
      <c r="AP76" s="1007" t="s">
        <v>479</v>
      </c>
      <c r="AQ76" s="1005"/>
      <c r="AR76" s="1005"/>
      <c r="AS76" s="1005"/>
      <c r="AT76" s="1006"/>
      <c r="AU76" s="1007" t="s">
        <v>479</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546</v>
      </c>
      <c r="C77" s="1001"/>
      <c r="D77" s="1001"/>
      <c r="E77" s="1001"/>
      <c r="F77" s="1001"/>
      <c r="G77" s="1001"/>
      <c r="H77" s="1001"/>
      <c r="I77" s="1001"/>
      <c r="J77" s="1001"/>
      <c r="K77" s="1001"/>
      <c r="L77" s="1001"/>
      <c r="M77" s="1001"/>
      <c r="N77" s="1001"/>
      <c r="O77" s="1001"/>
      <c r="P77" s="1002"/>
      <c r="Q77" s="1004">
        <v>1269458</v>
      </c>
      <c r="R77" s="1005"/>
      <c r="S77" s="1005"/>
      <c r="T77" s="1005"/>
      <c r="U77" s="1006"/>
      <c r="V77" s="1007">
        <v>1236628</v>
      </c>
      <c r="W77" s="1005"/>
      <c r="X77" s="1005"/>
      <c r="Y77" s="1005"/>
      <c r="Z77" s="1006"/>
      <c r="AA77" s="1007">
        <v>32831</v>
      </c>
      <c r="AB77" s="1005"/>
      <c r="AC77" s="1005"/>
      <c r="AD77" s="1005"/>
      <c r="AE77" s="1006"/>
      <c r="AF77" s="1007">
        <v>32831</v>
      </c>
      <c r="AG77" s="1005"/>
      <c r="AH77" s="1005"/>
      <c r="AI77" s="1005"/>
      <c r="AJ77" s="1006"/>
      <c r="AK77" s="1007">
        <v>10482</v>
      </c>
      <c r="AL77" s="1005"/>
      <c r="AM77" s="1005"/>
      <c r="AN77" s="1005"/>
      <c r="AO77" s="1006"/>
      <c r="AP77" s="1007" t="s">
        <v>479</v>
      </c>
      <c r="AQ77" s="1005"/>
      <c r="AR77" s="1005"/>
      <c r="AS77" s="1005"/>
      <c r="AT77" s="1006"/>
      <c r="AU77" s="1007" t="s">
        <v>479</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284</v>
      </c>
      <c r="AG109" s="918"/>
      <c r="AH109" s="918"/>
      <c r="AI109" s="918"/>
      <c r="AJ109" s="919"/>
      <c r="AK109" s="920" t="s">
        <v>283</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284</v>
      </c>
      <c r="BW109" s="918"/>
      <c r="BX109" s="918"/>
      <c r="BY109" s="918"/>
      <c r="BZ109" s="919"/>
      <c r="CA109" s="920" t="s">
        <v>283</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284</v>
      </c>
      <c r="DM109" s="918"/>
      <c r="DN109" s="918"/>
      <c r="DO109" s="918"/>
      <c r="DP109" s="919"/>
      <c r="DQ109" s="920" t="s">
        <v>283</v>
      </c>
      <c r="DR109" s="918"/>
      <c r="DS109" s="918"/>
      <c r="DT109" s="918"/>
      <c r="DU109" s="919"/>
      <c r="DV109" s="920" t="s">
        <v>396</v>
      </c>
      <c r="DW109" s="918"/>
      <c r="DX109" s="918"/>
      <c r="DY109" s="918"/>
      <c r="DZ109" s="949"/>
    </row>
    <row r="110" spans="1:131" s="197" customFormat="1" ht="26.25" customHeight="1" x14ac:dyDescent="0.15">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1090970</v>
      </c>
      <c r="AB110" s="903"/>
      <c r="AC110" s="903"/>
      <c r="AD110" s="903"/>
      <c r="AE110" s="904"/>
      <c r="AF110" s="905">
        <v>1013220</v>
      </c>
      <c r="AG110" s="903"/>
      <c r="AH110" s="903"/>
      <c r="AI110" s="903"/>
      <c r="AJ110" s="904"/>
      <c r="AK110" s="905">
        <v>810928</v>
      </c>
      <c r="AL110" s="903"/>
      <c r="AM110" s="903"/>
      <c r="AN110" s="903"/>
      <c r="AO110" s="904"/>
      <c r="AP110" s="906">
        <v>7.7</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8261442</v>
      </c>
      <c r="BR110" s="830"/>
      <c r="BS110" s="830"/>
      <c r="BT110" s="830"/>
      <c r="BU110" s="830"/>
      <c r="BV110" s="830">
        <v>7750553</v>
      </c>
      <c r="BW110" s="830"/>
      <c r="BX110" s="830"/>
      <c r="BY110" s="830"/>
      <c r="BZ110" s="830"/>
      <c r="CA110" s="830">
        <v>7612183</v>
      </c>
      <c r="CB110" s="830"/>
      <c r="CC110" s="830"/>
      <c r="CD110" s="830"/>
      <c r="CE110" s="830"/>
      <c r="CF110" s="891">
        <v>72.7</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x14ac:dyDescent="0.15">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1446950</v>
      </c>
      <c r="BR111" s="801"/>
      <c r="BS111" s="801"/>
      <c r="BT111" s="801"/>
      <c r="BU111" s="801"/>
      <c r="BV111" s="801">
        <v>1160045</v>
      </c>
      <c r="BW111" s="801"/>
      <c r="BX111" s="801"/>
      <c r="BY111" s="801"/>
      <c r="BZ111" s="801"/>
      <c r="CA111" s="801">
        <v>1096198</v>
      </c>
      <c r="CB111" s="801"/>
      <c r="CC111" s="801"/>
      <c r="CD111" s="801"/>
      <c r="CE111" s="801"/>
      <c r="CF111" s="878">
        <v>10.5</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1150659</v>
      </c>
      <c r="BR112" s="801"/>
      <c r="BS112" s="801"/>
      <c r="BT112" s="801"/>
      <c r="BU112" s="801"/>
      <c r="BV112" s="801">
        <v>1352194</v>
      </c>
      <c r="BW112" s="801"/>
      <c r="BX112" s="801"/>
      <c r="BY112" s="801"/>
      <c r="BZ112" s="801"/>
      <c r="CA112" s="801">
        <v>1710319</v>
      </c>
      <c r="CB112" s="801"/>
      <c r="CC112" s="801"/>
      <c r="CD112" s="801"/>
      <c r="CE112" s="801"/>
      <c r="CF112" s="878">
        <v>16.3</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165284</v>
      </c>
      <c r="AB113" s="939"/>
      <c r="AC113" s="939"/>
      <c r="AD113" s="939"/>
      <c r="AE113" s="940"/>
      <c r="AF113" s="941">
        <v>228342</v>
      </c>
      <c r="AG113" s="939"/>
      <c r="AH113" s="939"/>
      <c r="AI113" s="939"/>
      <c r="AJ113" s="940"/>
      <c r="AK113" s="941">
        <v>256289</v>
      </c>
      <c r="AL113" s="939"/>
      <c r="AM113" s="939"/>
      <c r="AN113" s="939"/>
      <c r="AO113" s="940"/>
      <c r="AP113" s="942">
        <v>2.4</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v>3525230</v>
      </c>
      <c r="BR113" s="801"/>
      <c r="BS113" s="801"/>
      <c r="BT113" s="801"/>
      <c r="BU113" s="801"/>
      <c r="BV113" s="801">
        <v>3356573</v>
      </c>
      <c r="BW113" s="801"/>
      <c r="BX113" s="801"/>
      <c r="BY113" s="801"/>
      <c r="BZ113" s="801"/>
      <c r="CA113" s="801">
        <v>3395544</v>
      </c>
      <c r="CB113" s="801"/>
      <c r="CC113" s="801"/>
      <c r="CD113" s="801"/>
      <c r="CE113" s="801"/>
      <c r="CF113" s="878">
        <v>32.4</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363571</v>
      </c>
      <c r="AB114" s="814"/>
      <c r="AC114" s="814"/>
      <c r="AD114" s="814"/>
      <c r="AE114" s="815"/>
      <c r="AF114" s="816">
        <v>225255</v>
      </c>
      <c r="AG114" s="814"/>
      <c r="AH114" s="814"/>
      <c r="AI114" s="814"/>
      <c r="AJ114" s="815"/>
      <c r="AK114" s="816">
        <v>227874</v>
      </c>
      <c r="AL114" s="814"/>
      <c r="AM114" s="814"/>
      <c r="AN114" s="814"/>
      <c r="AO114" s="815"/>
      <c r="AP114" s="784">
        <v>2.2000000000000002</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3717431</v>
      </c>
      <c r="BR114" s="801"/>
      <c r="BS114" s="801"/>
      <c r="BT114" s="801"/>
      <c r="BU114" s="801"/>
      <c r="BV114" s="801">
        <v>3607601</v>
      </c>
      <c r="BW114" s="801"/>
      <c r="BX114" s="801"/>
      <c r="BY114" s="801"/>
      <c r="BZ114" s="801"/>
      <c r="CA114" s="801">
        <v>3548927</v>
      </c>
      <c r="CB114" s="801"/>
      <c r="CC114" s="801"/>
      <c r="CD114" s="801"/>
      <c r="CE114" s="801"/>
      <c r="CF114" s="878">
        <v>33.9</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65906</v>
      </c>
      <c r="AB115" s="939"/>
      <c r="AC115" s="939"/>
      <c r="AD115" s="939"/>
      <c r="AE115" s="940"/>
      <c r="AF115" s="941">
        <v>65197</v>
      </c>
      <c r="AG115" s="939"/>
      <c r="AH115" s="939"/>
      <c r="AI115" s="939"/>
      <c r="AJ115" s="940"/>
      <c r="AK115" s="941">
        <v>64485</v>
      </c>
      <c r="AL115" s="939"/>
      <c r="AM115" s="939"/>
      <c r="AN115" s="939"/>
      <c r="AO115" s="940"/>
      <c r="AP115" s="942">
        <v>0.6</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1217352</v>
      </c>
      <c r="DH115" s="814"/>
      <c r="DI115" s="814"/>
      <c r="DJ115" s="814"/>
      <c r="DK115" s="815"/>
      <c r="DL115" s="816">
        <v>994433</v>
      </c>
      <c r="DM115" s="814"/>
      <c r="DN115" s="814"/>
      <c r="DO115" s="814"/>
      <c r="DP115" s="815"/>
      <c r="DQ115" s="816">
        <v>994572</v>
      </c>
      <c r="DR115" s="814"/>
      <c r="DS115" s="814"/>
      <c r="DT115" s="814"/>
      <c r="DU115" s="815"/>
      <c r="DV115" s="784">
        <v>9.5</v>
      </c>
      <c r="DW115" s="785"/>
      <c r="DX115" s="785"/>
      <c r="DY115" s="785"/>
      <c r="DZ115" s="786"/>
    </row>
    <row r="116" spans="1:130" s="197" customFormat="1" ht="26.25" customHeight="1" x14ac:dyDescent="0.15">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229598</v>
      </c>
      <c r="DH116" s="814"/>
      <c r="DI116" s="814"/>
      <c r="DJ116" s="814"/>
      <c r="DK116" s="815"/>
      <c r="DL116" s="816">
        <v>165612</v>
      </c>
      <c r="DM116" s="814"/>
      <c r="DN116" s="814"/>
      <c r="DO116" s="814"/>
      <c r="DP116" s="815"/>
      <c r="DQ116" s="816">
        <v>101626</v>
      </c>
      <c r="DR116" s="814"/>
      <c r="DS116" s="814"/>
      <c r="DT116" s="814"/>
      <c r="DU116" s="815"/>
      <c r="DV116" s="784">
        <v>1</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1685731</v>
      </c>
      <c r="AB117" s="925"/>
      <c r="AC117" s="925"/>
      <c r="AD117" s="925"/>
      <c r="AE117" s="926"/>
      <c r="AF117" s="928">
        <v>1532014</v>
      </c>
      <c r="AG117" s="925"/>
      <c r="AH117" s="925"/>
      <c r="AI117" s="925"/>
      <c r="AJ117" s="926"/>
      <c r="AK117" s="928">
        <v>1359576</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284</v>
      </c>
      <c r="AG118" s="918"/>
      <c r="AH118" s="918"/>
      <c r="AI118" s="918"/>
      <c r="AJ118" s="919"/>
      <c r="AK118" s="920" t="s">
        <v>283</v>
      </c>
      <c r="AL118" s="918"/>
      <c r="AM118" s="918"/>
      <c r="AN118" s="918"/>
      <c r="AO118" s="919"/>
      <c r="AP118" s="921" t="s">
        <v>396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425</v>
      </c>
      <c r="BP118" s="868"/>
      <c r="BQ118" s="887">
        <v>18101712</v>
      </c>
      <c r="BR118" s="888"/>
      <c r="BS118" s="888"/>
      <c r="BT118" s="888"/>
      <c r="BU118" s="888"/>
      <c r="BV118" s="888">
        <v>17226966</v>
      </c>
      <c r="BW118" s="888"/>
      <c r="BX118" s="888"/>
      <c r="BY118" s="888"/>
      <c r="BZ118" s="888"/>
      <c r="CA118" s="888">
        <v>17363171</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4655067</v>
      </c>
      <c r="BR119" s="830"/>
      <c r="BS119" s="830"/>
      <c r="BT119" s="830"/>
      <c r="BU119" s="830"/>
      <c r="BV119" s="830">
        <v>5246862</v>
      </c>
      <c r="BW119" s="830"/>
      <c r="BX119" s="830"/>
      <c r="BY119" s="830"/>
      <c r="BZ119" s="830"/>
      <c r="CA119" s="830">
        <v>5361315</v>
      </c>
      <c r="CB119" s="830"/>
      <c r="CC119" s="830"/>
      <c r="CD119" s="830"/>
      <c r="CE119" s="830"/>
      <c r="CF119" s="891">
        <v>51.2</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v>3868070</v>
      </c>
      <c r="BR120" s="801"/>
      <c r="BS120" s="801"/>
      <c r="BT120" s="801"/>
      <c r="BU120" s="801"/>
      <c r="BV120" s="801">
        <v>3638113</v>
      </c>
      <c r="BW120" s="801"/>
      <c r="BX120" s="801"/>
      <c r="BY120" s="801"/>
      <c r="BZ120" s="801"/>
      <c r="CA120" s="801">
        <v>3549891</v>
      </c>
      <c r="CB120" s="801"/>
      <c r="CC120" s="801"/>
      <c r="CD120" s="801"/>
      <c r="CE120" s="801"/>
      <c r="CF120" s="878">
        <v>33.9</v>
      </c>
      <c r="CG120" s="879"/>
      <c r="CH120" s="879"/>
      <c r="CI120" s="879"/>
      <c r="CJ120" s="879"/>
      <c r="CK120" s="880" t="s">
        <v>431</v>
      </c>
      <c r="CL120" s="840"/>
      <c r="CM120" s="840"/>
      <c r="CN120" s="840"/>
      <c r="CO120" s="841"/>
      <c r="CP120" s="884" t="s">
        <v>432</v>
      </c>
      <c r="CQ120" s="885"/>
      <c r="CR120" s="885"/>
      <c r="CS120" s="885"/>
      <c r="CT120" s="885"/>
      <c r="CU120" s="885"/>
      <c r="CV120" s="885"/>
      <c r="CW120" s="885"/>
      <c r="CX120" s="885"/>
      <c r="CY120" s="885"/>
      <c r="CZ120" s="885"/>
      <c r="DA120" s="885"/>
      <c r="DB120" s="885"/>
      <c r="DC120" s="885"/>
      <c r="DD120" s="885"/>
      <c r="DE120" s="885"/>
      <c r="DF120" s="886"/>
      <c r="DG120" s="829">
        <v>1150659</v>
      </c>
      <c r="DH120" s="830"/>
      <c r="DI120" s="830"/>
      <c r="DJ120" s="830"/>
      <c r="DK120" s="830"/>
      <c r="DL120" s="830">
        <v>1352194</v>
      </c>
      <c r="DM120" s="830"/>
      <c r="DN120" s="830"/>
      <c r="DO120" s="830"/>
      <c r="DP120" s="830"/>
      <c r="DQ120" s="830">
        <v>1710319</v>
      </c>
      <c r="DR120" s="830"/>
      <c r="DS120" s="830"/>
      <c r="DT120" s="830"/>
      <c r="DU120" s="830"/>
      <c r="DV120" s="831">
        <v>16.3</v>
      </c>
      <c r="DW120" s="831"/>
      <c r="DX120" s="831"/>
      <c r="DY120" s="831"/>
      <c r="DZ120" s="832"/>
    </row>
    <row r="121" spans="1:130" s="197" customFormat="1" ht="26.25" customHeight="1" x14ac:dyDescent="0.15">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13688679</v>
      </c>
      <c r="BR121" s="888"/>
      <c r="BS121" s="888"/>
      <c r="BT121" s="888"/>
      <c r="BU121" s="888"/>
      <c r="BV121" s="888">
        <v>13657090</v>
      </c>
      <c r="BW121" s="888"/>
      <c r="BX121" s="888"/>
      <c r="BY121" s="888"/>
      <c r="BZ121" s="888"/>
      <c r="CA121" s="888">
        <v>13754238</v>
      </c>
      <c r="CB121" s="888"/>
      <c r="CC121" s="888"/>
      <c r="CD121" s="888"/>
      <c r="CE121" s="888"/>
      <c r="CF121" s="889">
        <v>131.4</v>
      </c>
      <c r="CG121" s="890"/>
      <c r="CH121" s="890"/>
      <c r="CI121" s="890"/>
      <c r="CJ121" s="890"/>
      <c r="CK121" s="881"/>
      <c r="CL121" s="842"/>
      <c r="CM121" s="842"/>
      <c r="CN121" s="842"/>
      <c r="CO121" s="843"/>
      <c r="CP121" s="858" t="s">
        <v>435</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x14ac:dyDescent="0.15">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22211816</v>
      </c>
      <c r="BR122" s="870"/>
      <c r="BS122" s="870"/>
      <c r="BT122" s="870"/>
      <c r="BU122" s="870"/>
      <c r="BV122" s="870">
        <v>22542065</v>
      </c>
      <c r="BW122" s="870"/>
      <c r="BX122" s="870"/>
      <c r="BY122" s="870"/>
      <c r="BZ122" s="870"/>
      <c r="CA122" s="870">
        <v>22665444</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65906</v>
      </c>
      <c r="AB123" s="814"/>
      <c r="AC123" s="814"/>
      <c r="AD123" s="814"/>
      <c r="AE123" s="815"/>
      <c r="AF123" s="816">
        <v>65197</v>
      </c>
      <c r="AG123" s="814"/>
      <c r="AH123" s="814"/>
      <c r="AI123" s="814"/>
      <c r="AJ123" s="815"/>
      <c r="AK123" s="816">
        <v>64485</v>
      </c>
      <c r="AL123" s="814"/>
      <c r="AM123" s="814"/>
      <c r="AN123" s="814"/>
      <c r="AO123" s="815"/>
      <c r="AP123" s="784">
        <v>0.6</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x14ac:dyDescent="0.15">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440</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x14ac:dyDescent="0.2">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x14ac:dyDescent="0.15">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440</v>
      </c>
      <c r="AB126" s="814"/>
      <c r="AC126" s="814"/>
      <c r="AD126" s="814"/>
      <c r="AE126" s="815"/>
      <c r="AF126" s="816" t="s">
        <v>440</v>
      </c>
      <c r="AG126" s="814"/>
      <c r="AH126" s="814"/>
      <c r="AI126" s="814"/>
      <c r="AJ126" s="815"/>
      <c r="AK126" s="816" t="s">
        <v>440</v>
      </c>
      <c r="AL126" s="814"/>
      <c r="AM126" s="814"/>
      <c r="AN126" s="814"/>
      <c r="AO126" s="815"/>
      <c r="AP126" s="784" t="s">
        <v>440</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x14ac:dyDescent="0.2">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450</v>
      </c>
      <c r="AY127" s="788"/>
      <c r="AZ127" s="788"/>
      <c r="BA127" s="788"/>
      <c r="BB127" s="788"/>
      <c r="BC127" s="788"/>
      <c r="BD127" s="788"/>
      <c r="BE127" s="789"/>
      <c r="BF127" s="790" t="s">
        <v>440</v>
      </c>
      <c r="BG127" s="791"/>
      <c r="BH127" s="791"/>
      <c r="BI127" s="791"/>
      <c r="BJ127" s="791"/>
      <c r="BK127" s="791"/>
      <c r="BL127" s="792"/>
      <c r="BM127" s="790">
        <v>13.1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453</v>
      </c>
      <c r="DM127" s="850"/>
      <c r="DN127" s="850"/>
      <c r="DO127" s="850"/>
      <c r="DP127" s="850"/>
      <c r="DQ127" s="850" t="s">
        <v>453</v>
      </c>
      <c r="DR127" s="850"/>
      <c r="DS127" s="850"/>
      <c r="DT127" s="850"/>
      <c r="DU127" s="850"/>
      <c r="DV127" s="851" t="s">
        <v>453</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510370</v>
      </c>
      <c r="AB128" s="754"/>
      <c r="AC128" s="754"/>
      <c r="AD128" s="754"/>
      <c r="AE128" s="755"/>
      <c r="AF128" s="756">
        <v>529600</v>
      </c>
      <c r="AG128" s="754"/>
      <c r="AH128" s="754"/>
      <c r="AI128" s="754"/>
      <c r="AJ128" s="755"/>
      <c r="AK128" s="756">
        <v>531232</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440</v>
      </c>
      <c r="BG128" s="821"/>
      <c r="BH128" s="821"/>
      <c r="BI128" s="821"/>
      <c r="BJ128" s="821"/>
      <c r="BK128" s="821"/>
      <c r="BL128" s="822"/>
      <c r="BM128" s="820">
        <v>18.100000000000001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11518026</v>
      </c>
      <c r="AB129" s="814"/>
      <c r="AC129" s="814"/>
      <c r="AD129" s="814"/>
      <c r="AE129" s="815"/>
      <c r="AF129" s="816">
        <v>11411492</v>
      </c>
      <c r="AG129" s="814"/>
      <c r="AH129" s="814"/>
      <c r="AI129" s="814"/>
      <c r="AJ129" s="815"/>
      <c r="AK129" s="816">
        <v>11588806</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-1.7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1211453</v>
      </c>
      <c r="AB130" s="814"/>
      <c r="AC130" s="814"/>
      <c r="AD130" s="814"/>
      <c r="AE130" s="815"/>
      <c r="AF130" s="816">
        <v>1213885</v>
      </c>
      <c r="AG130" s="814"/>
      <c r="AH130" s="814"/>
      <c r="AI130" s="814"/>
      <c r="AJ130" s="815"/>
      <c r="AK130" s="816">
        <v>1118944</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t="s">
        <v>462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10306573</v>
      </c>
      <c r="AB131" s="747"/>
      <c r="AC131" s="747"/>
      <c r="AD131" s="747"/>
      <c r="AE131" s="748"/>
      <c r="AF131" s="749">
        <v>10197607</v>
      </c>
      <c r="AG131" s="747"/>
      <c r="AH131" s="747"/>
      <c r="AI131" s="747"/>
      <c r="AJ131" s="748"/>
      <c r="AK131" s="749">
        <v>10469862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-0.35018429499999998</v>
      </c>
      <c r="AB132" s="770"/>
      <c r="AC132" s="770"/>
      <c r="AD132" s="770"/>
      <c r="AE132" s="771"/>
      <c r="AF132" s="772">
        <v>-2.073731612</v>
      </c>
      <c r="AG132" s="770"/>
      <c r="AH132" s="770"/>
      <c r="AI132" s="770"/>
      <c r="AJ132" s="771"/>
      <c r="AK132" s="772">
        <v>-2.7755857719999999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0.5</v>
      </c>
      <c r="AB133" s="779"/>
      <c r="AC133" s="779"/>
      <c r="AD133" s="779"/>
      <c r="AE133" s="780"/>
      <c r="AF133" s="778">
        <v>-0.6</v>
      </c>
      <c r="AG133" s="779"/>
      <c r="AH133" s="779"/>
      <c r="AI133" s="779"/>
      <c r="AJ133" s="780"/>
      <c r="AK133" s="778">
        <v>-1.7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election activeCell="AH49" sqref="AH49"/>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9" t="s">
        <v>469</v>
      </c>
      <c r="L7" s="254"/>
      <c r="M7" s="255" t="s">
        <v>470</v>
      </c>
      <c r="N7" s="256"/>
    </row>
    <row r="8" spans="1:16" x14ac:dyDescent="0.15">
      <c r="A8" s="248"/>
      <c r="B8" s="244"/>
      <c r="C8" s="244"/>
      <c r="D8" s="244"/>
      <c r="E8" s="244"/>
      <c r="F8" s="244"/>
      <c r="G8" s="257"/>
      <c r="H8" s="258"/>
      <c r="I8" s="258"/>
      <c r="J8" s="259"/>
      <c r="K8" s="1150"/>
      <c r="L8" s="260" t="s">
        <v>471</v>
      </c>
      <c r="M8" s="261" t="s">
        <v>472</v>
      </c>
      <c r="N8" s="262" t="s">
        <v>473</v>
      </c>
    </row>
    <row r="9" spans="1:16" x14ac:dyDescent="0.15">
      <c r="A9" s="248"/>
      <c r="B9" s="244"/>
      <c r="C9" s="244"/>
      <c r="D9" s="244"/>
      <c r="E9" s="244"/>
      <c r="F9" s="244"/>
      <c r="G9" s="1163" t="s">
        <v>474</v>
      </c>
      <c r="H9" s="1164"/>
      <c r="I9" s="1164"/>
      <c r="J9" s="1165"/>
      <c r="K9" s="263">
        <v>3639570</v>
      </c>
      <c r="L9" s="264">
        <v>62095</v>
      </c>
      <c r="M9" s="265">
        <v>58112</v>
      </c>
      <c r="N9" s="266">
        <v>6.9</v>
      </c>
    </row>
    <row r="10" spans="1:16" x14ac:dyDescent="0.15">
      <c r="A10" s="248"/>
      <c r="B10" s="244"/>
      <c r="C10" s="244"/>
      <c r="D10" s="244"/>
      <c r="E10" s="244"/>
      <c r="F10" s="244"/>
      <c r="G10" s="1163" t="s">
        <v>475</v>
      </c>
      <c r="H10" s="1164"/>
      <c r="I10" s="1164"/>
      <c r="J10" s="1165"/>
      <c r="K10" s="267">
        <v>76893</v>
      </c>
      <c r="L10" s="268">
        <v>1312</v>
      </c>
      <c r="M10" s="269">
        <v>3510</v>
      </c>
      <c r="N10" s="270">
        <v>-62.6</v>
      </c>
    </row>
    <row r="11" spans="1:16" ht="13.5" customHeight="1" x14ac:dyDescent="0.15">
      <c r="A11" s="248"/>
      <c r="B11" s="244"/>
      <c r="C11" s="244"/>
      <c r="D11" s="244"/>
      <c r="E11" s="244"/>
      <c r="F11" s="244"/>
      <c r="G11" s="1163" t="s">
        <v>476</v>
      </c>
      <c r="H11" s="1164"/>
      <c r="I11" s="1164"/>
      <c r="J11" s="1165"/>
      <c r="K11" s="267">
        <v>66807</v>
      </c>
      <c r="L11" s="268">
        <v>1140</v>
      </c>
      <c r="M11" s="269">
        <v>6281</v>
      </c>
      <c r="N11" s="270">
        <v>-81.900000000000006</v>
      </c>
    </row>
    <row r="12" spans="1:16" ht="13.5" customHeight="1" x14ac:dyDescent="0.15">
      <c r="A12" s="248"/>
      <c r="B12" s="244"/>
      <c r="C12" s="244"/>
      <c r="D12" s="244"/>
      <c r="E12" s="244"/>
      <c r="F12" s="244"/>
      <c r="G12" s="1163" t="s">
        <v>477</v>
      </c>
      <c r="H12" s="1164"/>
      <c r="I12" s="1164"/>
      <c r="J12" s="1165"/>
      <c r="K12" s="267">
        <v>205160</v>
      </c>
      <c r="L12" s="268">
        <v>3500</v>
      </c>
      <c r="M12" s="269">
        <v>744</v>
      </c>
      <c r="N12" s="270">
        <v>370.4</v>
      </c>
    </row>
    <row r="13" spans="1:16" ht="13.5" customHeight="1" x14ac:dyDescent="0.15">
      <c r="A13" s="248"/>
      <c r="B13" s="244"/>
      <c r="C13" s="244"/>
      <c r="D13" s="244"/>
      <c r="E13" s="244"/>
      <c r="F13" s="244"/>
      <c r="G13" s="1163" t="s">
        <v>478</v>
      </c>
      <c r="H13" s="1164"/>
      <c r="I13" s="1164"/>
      <c r="J13" s="1165"/>
      <c r="K13" s="267" t="s">
        <v>479</v>
      </c>
      <c r="L13" s="268" t="s">
        <v>479</v>
      </c>
      <c r="M13" s="269">
        <v>1</v>
      </c>
      <c r="N13" s="270" t="s">
        <v>479</v>
      </c>
    </row>
    <row r="14" spans="1:16" ht="13.5" customHeight="1" x14ac:dyDescent="0.15">
      <c r="A14" s="248"/>
      <c r="B14" s="244"/>
      <c r="C14" s="244"/>
      <c r="D14" s="244"/>
      <c r="E14" s="244"/>
      <c r="F14" s="244"/>
      <c r="G14" s="1163" t="s">
        <v>480</v>
      </c>
      <c r="H14" s="1164"/>
      <c r="I14" s="1164"/>
      <c r="J14" s="1165"/>
      <c r="K14" s="267">
        <v>214248</v>
      </c>
      <c r="L14" s="268">
        <v>3655</v>
      </c>
      <c r="M14" s="269">
        <v>2803</v>
      </c>
      <c r="N14" s="270">
        <v>30.4</v>
      </c>
    </row>
    <row r="15" spans="1:16" ht="13.5" customHeight="1" x14ac:dyDescent="0.15">
      <c r="A15" s="248"/>
      <c r="B15" s="244"/>
      <c r="C15" s="244"/>
      <c r="D15" s="244"/>
      <c r="E15" s="244"/>
      <c r="F15" s="244"/>
      <c r="G15" s="1163" t="s">
        <v>481</v>
      </c>
      <c r="H15" s="1164"/>
      <c r="I15" s="1164"/>
      <c r="J15" s="1165"/>
      <c r="K15" s="267">
        <v>25362</v>
      </c>
      <c r="L15" s="268">
        <v>433</v>
      </c>
      <c r="M15" s="269">
        <v>1119</v>
      </c>
      <c r="N15" s="270">
        <v>-61.3</v>
      </c>
    </row>
    <row r="16" spans="1:16" x14ac:dyDescent="0.15">
      <c r="A16" s="248"/>
      <c r="B16" s="244"/>
      <c r="C16" s="244"/>
      <c r="D16" s="244"/>
      <c r="E16" s="244"/>
      <c r="F16" s="244"/>
      <c r="G16" s="1166" t="s">
        <v>482</v>
      </c>
      <c r="H16" s="1167"/>
      <c r="I16" s="1167"/>
      <c r="J16" s="1168"/>
      <c r="K16" s="268">
        <v>-299062</v>
      </c>
      <c r="L16" s="268">
        <v>-5102</v>
      </c>
      <c r="M16" s="269">
        <v>-5386</v>
      </c>
      <c r="N16" s="270">
        <v>-5.3</v>
      </c>
    </row>
    <row r="17" spans="1:16" x14ac:dyDescent="0.15">
      <c r="A17" s="248"/>
      <c r="B17" s="244"/>
      <c r="C17" s="244"/>
      <c r="D17" s="244"/>
      <c r="E17" s="244"/>
      <c r="F17" s="244"/>
      <c r="G17" s="1166" t="s">
        <v>167</v>
      </c>
      <c r="H17" s="1167"/>
      <c r="I17" s="1167"/>
      <c r="J17" s="1168"/>
      <c r="K17" s="268">
        <v>3928978</v>
      </c>
      <c r="L17" s="268">
        <v>67033</v>
      </c>
      <c r="M17" s="269">
        <v>67183</v>
      </c>
      <c r="N17" s="270">
        <v>-0.2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60" t="s">
        <v>487</v>
      </c>
      <c r="H21" s="1161"/>
      <c r="I21" s="1161"/>
      <c r="J21" s="1162"/>
      <c r="K21" s="280">
        <v>5.83</v>
      </c>
      <c r="L21" s="281">
        <v>6.12</v>
      </c>
      <c r="M21" s="282">
        <v>-0.28999999999999998</v>
      </c>
      <c r="N21" s="249"/>
      <c r="O21" s="283"/>
      <c r="P21" s="279"/>
    </row>
    <row r="22" spans="1:16" s="284" customFormat="1" x14ac:dyDescent="0.15">
      <c r="A22" s="279"/>
      <c r="B22" s="249"/>
      <c r="C22" s="249"/>
      <c r="D22" s="249"/>
      <c r="E22" s="249"/>
      <c r="F22" s="249"/>
      <c r="G22" s="1160" t="s">
        <v>488</v>
      </c>
      <c r="H22" s="1161"/>
      <c r="I22" s="1161"/>
      <c r="J22" s="1162"/>
      <c r="K22" s="285">
        <v>102.4</v>
      </c>
      <c r="L22" s="286">
        <v>98.7</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9" t="s">
        <v>469</v>
      </c>
      <c r="L30" s="254"/>
      <c r="M30" s="255" t="s">
        <v>470</v>
      </c>
      <c r="N30" s="256"/>
    </row>
    <row r="31" spans="1:16" x14ac:dyDescent="0.15">
      <c r="A31" s="248"/>
      <c r="B31" s="244"/>
      <c r="C31" s="244"/>
      <c r="D31" s="244"/>
      <c r="E31" s="244"/>
      <c r="F31" s="244"/>
      <c r="G31" s="257"/>
      <c r="H31" s="258"/>
      <c r="I31" s="258"/>
      <c r="J31" s="259"/>
      <c r="K31" s="1150"/>
      <c r="L31" s="260" t="s">
        <v>471</v>
      </c>
      <c r="M31" s="261" t="s">
        <v>472</v>
      </c>
      <c r="N31" s="262" t="s">
        <v>473</v>
      </c>
    </row>
    <row r="32" spans="1:16" ht="27" customHeight="1" x14ac:dyDescent="0.15">
      <c r="A32" s="248"/>
      <c r="B32" s="244"/>
      <c r="C32" s="244"/>
      <c r="D32" s="244"/>
      <c r="E32" s="244"/>
      <c r="F32" s="244"/>
      <c r="G32" s="1151" t="s">
        <v>492</v>
      </c>
      <c r="H32" s="1152"/>
      <c r="I32" s="1152"/>
      <c r="J32" s="1153"/>
      <c r="K32" s="294">
        <v>810928</v>
      </c>
      <c r="L32" s="294">
        <v>13835</v>
      </c>
      <c r="M32" s="295">
        <v>33998</v>
      </c>
      <c r="N32" s="296">
        <v>-59.3</v>
      </c>
    </row>
    <row r="33" spans="1:16" ht="13.5" customHeight="1" x14ac:dyDescent="0.15">
      <c r="A33" s="248"/>
      <c r="B33" s="244"/>
      <c r="C33" s="244"/>
      <c r="D33" s="244"/>
      <c r="E33" s="244"/>
      <c r="F33" s="244"/>
      <c r="G33" s="1151" t="s">
        <v>493</v>
      </c>
      <c r="H33" s="1152"/>
      <c r="I33" s="1152"/>
      <c r="J33" s="1153"/>
      <c r="K33" s="294" t="s">
        <v>479</v>
      </c>
      <c r="L33" s="294" t="s">
        <v>479</v>
      </c>
      <c r="M33" s="295">
        <v>1</v>
      </c>
      <c r="N33" s="296" t="s">
        <v>479</v>
      </c>
    </row>
    <row r="34" spans="1:16" ht="27" customHeight="1" x14ac:dyDescent="0.15">
      <c r="A34" s="248"/>
      <c r="B34" s="244"/>
      <c r="C34" s="244"/>
      <c r="D34" s="244"/>
      <c r="E34" s="244"/>
      <c r="F34" s="244"/>
      <c r="G34" s="1151" t="s">
        <v>494</v>
      </c>
      <c r="H34" s="1152"/>
      <c r="I34" s="1152"/>
      <c r="J34" s="1153"/>
      <c r="K34" s="294" t="s">
        <v>479</v>
      </c>
      <c r="L34" s="294" t="s">
        <v>479</v>
      </c>
      <c r="M34" s="295">
        <v>39</v>
      </c>
      <c r="N34" s="296" t="s">
        <v>479</v>
      </c>
    </row>
    <row r="35" spans="1:16" ht="27" customHeight="1" x14ac:dyDescent="0.15">
      <c r="A35" s="248"/>
      <c r="B35" s="244"/>
      <c r="C35" s="244"/>
      <c r="D35" s="244"/>
      <c r="E35" s="244"/>
      <c r="F35" s="244"/>
      <c r="G35" s="1151" t="s">
        <v>495</v>
      </c>
      <c r="H35" s="1152"/>
      <c r="I35" s="1152"/>
      <c r="J35" s="1153"/>
      <c r="K35" s="294">
        <v>256289</v>
      </c>
      <c r="L35" s="294">
        <v>4373</v>
      </c>
      <c r="M35" s="295">
        <v>9007</v>
      </c>
      <c r="N35" s="296">
        <v>-51.4</v>
      </c>
    </row>
    <row r="36" spans="1:16" ht="27" customHeight="1" x14ac:dyDescent="0.15">
      <c r="A36" s="248"/>
      <c r="B36" s="244"/>
      <c r="C36" s="244"/>
      <c r="D36" s="244"/>
      <c r="E36" s="244"/>
      <c r="F36" s="244"/>
      <c r="G36" s="1151" t="s">
        <v>496</v>
      </c>
      <c r="H36" s="1152"/>
      <c r="I36" s="1152"/>
      <c r="J36" s="1153"/>
      <c r="K36" s="294">
        <v>227874</v>
      </c>
      <c r="L36" s="294">
        <v>3888</v>
      </c>
      <c r="M36" s="295">
        <v>2239</v>
      </c>
      <c r="N36" s="296">
        <v>73.599999999999994</v>
      </c>
    </row>
    <row r="37" spans="1:16" ht="13.5" customHeight="1" x14ac:dyDescent="0.15">
      <c r="A37" s="248"/>
      <c r="B37" s="244"/>
      <c r="C37" s="244"/>
      <c r="D37" s="244"/>
      <c r="E37" s="244"/>
      <c r="F37" s="244"/>
      <c r="G37" s="1151" t="s">
        <v>497</v>
      </c>
      <c r="H37" s="1152"/>
      <c r="I37" s="1152"/>
      <c r="J37" s="1153"/>
      <c r="K37" s="294">
        <v>64485</v>
      </c>
      <c r="L37" s="294">
        <v>1100</v>
      </c>
      <c r="M37" s="295">
        <v>951</v>
      </c>
      <c r="N37" s="296">
        <v>15.7</v>
      </c>
    </row>
    <row r="38" spans="1:16" ht="27" customHeight="1" x14ac:dyDescent="0.15">
      <c r="A38" s="248"/>
      <c r="B38" s="244"/>
      <c r="C38" s="244"/>
      <c r="D38" s="244"/>
      <c r="E38" s="244"/>
      <c r="F38" s="244"/>
      <c r="G38" s="1154" t="s">
        <v>498</v>
      </c>
      <c r="H38" s="1155"/>
      <c r="I38" s="1155"/>
      <c r="J38" s="1156"/>
      <c r="K38" s="297" t="s">
        <v>479</v>
      </c>
      <c r="L38" s="297" t="s">
        <v>479</v>
      </c>
      <c r="M38" s="298">
        <v>6</v>
      </c>
      <c r="N38" s="299" t="s">
        <v>479</v>
      </c>
      <c r="O38" s="293"/>
    </row>
    <row r="39" spans="1:16" x14ac:dyDescent="0.15">
      <c r="A39" s="248"/>
      <c r="B39" s="244"/>
      <c r="C39" s="244"/>
      <c r="D39" s="244"/>
      <c r="E39" s="244"/>
      <c r="F39" s="244"/>
      <c r="G39" s="1154" t="s">
        <v>499</v>
      </c>
      <c r="H39" s="1155"/>
      <c r="I39" s="1155"/>
      <c r="J39" s="1156"/>
      <c r="K39" s="300">
        <v>-531232</v>
      </c>
      <c r="L39" s="300">
        <v>-9063</v>
      </c>
      <c r="M39" s="301">
        <v>-6589</v>
      </c>
      <c r="N39" s="302">
        <v>37.5</v>
      </c>
      <c r="O39" s="293"/>
    </row>
    <row r="40" spans="1:16" ht="27" customHeight="1" x14ac:dyDescent="0.15">
      <c r="A40" s="248"/>
      <c r="B40" s="244"/>
      <c r="C40" s="244"/>
      <c r="D40" s="244"/>
      <c r="E40" s="244"/>
      <c r="F40" s="244"/>
      <c r="G40" s="1151" t="s">
        <v>500</v>
      </c>
      <c r="H40" s="1152"/>
      <c r="I40" s="1152"/>
      <c r="J40" s="1153"/>
      <c r="K40" s="300">
        <v>-1118944</v>
      </c>
      <c r="L40" s="300">
        <v>-19090</v>
      </c>
      <c r="M40" s="301">
        <v>-27524</v>
      </c>
      <c r="N40" s="302">
        <v>-30.6</v>
      </c>
      <c r="O40" s="293"/>
    </row>
    <row r="41" spans="1:16" x14ac:dyDescent="0.15">
      <c r="A41" s="248"/>
      <c r="B41" s="244"/>
      <c r="C41" s="244"/>
      <c r="D41" s="244"/>
      <c r="E41" s="244"/>
      <c r="F41" s="244"/>
      <c r="G41" s="1157" t="s">
        <v>278</v>
      </c>
      <c r="H41" s="1158"/>
      <c r="I41" s="1158"/>
      <c r="J41" s="1159"/>
      <c r="K41" s="294">
        <v>-290600</v>
      </c>
      <c r="L41" s="300">
        <v>-4958</v>
      </c>
      <c r="M41" s="301">
        <v>12127</v>
      </c>
      <c r="N41" s="302">
        <v>-140.9</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44" t="s">
        <v>469</v>
      </c>
      <c r="J49" s="1146" t="s">
        <v>504</v>
      </c>
      <c r="K49" s="1147"/>
      <c r="L49" s="1147"/>
      <c r="M49" s="1147"/>
      <c r="N49" s="1148"/>
    </row>
    <row r="50" spans="1:14" x14ac:dyDescent="0.15">
      <c r="A50" s="248"/>
      <c r="B50" s="244"/>
      <c r="C50" s="244"/>
      <c r="D50" s="244"/>
      <c r="E50" s="244"/>
      <c r="F50" s="244"/>
      <c r="G50" s="312"/>
      <c r="H50" s="313"/>
      <c r="I50" s="1145"/>
      <c r="J50" s="314" t="s">
        <v>505</v>
      </c>
      <c r="K50" s="315" t="s">
        <v>506</v>
      </c>
      <c r="L50" s="316" t="s">
        <v>507</v>
      </c>
      <c r="M50" s="317" t="s">
        <v>508</v>
      </c>
      <c r="N50" s="318" t="s">
        <v>509</v>
      </c>
    </row>
    <row r="51" spans="1:14" x14ac:dyDescent="0.15">
      <c r="A51" s="248"/>
      <c r="B51" s="244"/>
      <c r="C51" s="244"/>
      <c r="D51" s="244"/>
      <c r="E51" s="244"/>
      <c r="F51" s="244"/>
      <c r="G51" s="310" t="s">
        <v>510</v>
      </c>
      <c r="H51" s="311"/>
      <c r="I51" s="319">
        <v>896507</v>
      </c>
      <c r="J51" s="320">
        <v>15751</v>
      </c>
      <c r="K51" s="321">
        <v>-18.5</v>
      </c>
      <c r="L51" s="322">
        <v>47569</v>
      </c>
      <c r="M51" s="323">
        <v>18.3</v>
      </c>
      <c r="N51" s="324">
        <v>-36.799999999999997</v>
      </c>
    </row>
    <row r="52" spans="1:14" x14ac:dyDescent="0.15">
      <c r="A52" s="248"/>
      <c r="B52" s="244"/>
      <c r="C52" s="244"/>
      <c r="D52" s="244"/>
      <c r="E52" s="244"/>
      <c r="F52" s="244"/>
      <c r="G52" s="325"/>
      <c r="H52" s="326" t="s">
        <v>511</v>
      </c>
      <c r="I52" s="327">
        <v>580592</v>
      </c>
      <c r="J52" s="328">
        <v>10200</v>
      </c>
      <c r="K52" s="329">
        <v>-34.6</v>
      </c>
      <c r="L52" s="330">
        <v>26255</v>
      </c>
      <c r="M52" s="331">
        <v>12.4</v>
      </c>
      <c r="N52" s="332">
        <v>-47</v>
      </c>
    </row>
    <row r="53" spans="1:14" x14ac:dyDescent="0.15">
      <c r="A53" s="248"/>
      <c r="B53" s="244"/>
      <c r="C53" s="244"/>
      <c r="D53" s="244"/>
      <c r="E53" s="244"/>
      <c r="F53" s="244"/>
      <c r="G53" s="310" t="s">
        <v>512</v>
      </c>
      <c r="H53" s="311"/>
      <c r="I53" s="319">
        <v>1735374</v>
      </c>
      <c r="J53" s="320">
        <v>29386</v>
      </c>
      <c r="K53" s="321">
        <v>86.6</v>
      </c>
      <c r="L53" s="322">
        <v>50880</v>
      </c>
      <c r="M53" s="323">
        <v>7</v>
      </c>
      <c r="N53" s="324">
        <v>79.599999999999994</v>
      </c>
    </row>
    <row r="54" spans="1:14" x14ac:dyDescent="0.15">
      <c r="A54" s="248"/>
      <c r="B54" s="244"/>
      <c r="C54" s="244"/>
      <c r="D54" s="244"/>
      <c r="E54" s="244"/>
      <c r="F54" s="244"/>
      <c r="G54" s="325"/>
      <c r="H54" s="326" t="s">
        <v>511</v>
      </c>
      <c r="I54" s="327">
        <v>1250078</v>
      </c>
      <c r="J54" s="328">
        <v>21168</v>
      </c>
      <c r="K54" s="329">
        <v>107.5</v>
      </c>
      <c r="L54" s="330">
        <v>26879</v>
      </c>
      <c r="M54" s="331">
        <v>2.4</v>
      </c>
      <c r="N54" s="332">
        <v>105.1</v>
      </c>
    </row>
    <row r="55" spans="1:14" x14ac:dyDescent="0.15">
      <c r="A55" s="248"/>
      <c r="B55" s="244"/>
      <c r="C55" s="244"/>
      <c r="D55" s="244"/>
      <c r="E55" s="244"/>
      <c r="F55" s="244"/>
      <c r="G55" s="310" t="s">
        <v>513</v>
      </c>
      <c r="H55" s="311"/>
      <c r="I55" s="319">
        <v>1103197</v>
      </c>
      <c r="J55" s="320">
        <v>18755</v>
      </c>
      <c r="K55" s="321">
        <v>-36.200000000000003</v>
      </c>
      <c r="L55" s="322">
        <v>63956</v>
      </c>
      <c r="M55" s="323">
        <v>25.7</v>
      </c>
      <c r="N55" s="324">
        <v>-61.9</v>
      </c>
    </row>
    <row r="56" spans="1:14" x14ac:dyDescent="0.15">
      <c r="A56" s="248"/>
      <c r="B56" s="244"/>
      <c r="C56" s="244"/>
      <c r="D56" s="244"/>
      <c r="E56" s="244"/>
      <c r="F56" s="244"/>
      <c r="G56" s="325"/>
      <c r="H56" s="326" t="s">
        <v>511</v>
      </c>
      <c r="I56" s="327">
        <v>637707</v>
      </c>
      <c r="J56" s="328">
        <v>10841</v>
      </c>
      <c r="K56" s="329">
        <v>-48.8</v>
      </c>
      <c r="L56" s="330">
        <v>29239</v>
      </c>
      <c r="M56" s="331">
        <v>8.8000000000000007</v>
      </c>
      <c r="N56" s="332">
        <v>-57.6</v>
      </c>
    </row>
    <row r="57" spans="1:14" x14ac:dyDescent="0.15">
      <c r="A57" s="248"/>
      <c r="B57" s="244"/>
      <c r="C57" s="244"/>
      <c r="D57" s="244"/>
      <c r="E57" s="244"/>
      <c r="F57" s="244"/>
      <c r="G57" s="310" t="s">
        <v>514</v>
      </c>
      <c r="H57" s="311"/>
      <c r="I57" s="319">
        <v>1192584</v>
      </c>
      <c r="J57" s="320">
        <v>20368</v>
      </c>
      <c r="K57" s="321">
        <v>8.6</v>
      </c>
      <c r="L57" s="322">
        <v>66255</v>
      </c>
      <c r="M57" s="323">
        <v>3.6</v>
      </c>
      <c r="N57" s="324">
        <v>5</v>
      </c>
    </row>
    <row r="58" spans="1:14" x14ac:dyDescent="0.15">
      <c r="A58" s="248"/>
      <c r="B58" s="244"/>
      <c r="C58" s="244"/>
      <c r="D58" s="244"/>
      <c r="E58" s="244"/>
      <c r="F58" s="244"/>
      <c r="G58" s="325"/>
      <c r="H58" s="326" t="s">
        <v>511</v>
      </c>
      <c r="I58" s="327">
        <v>1025867</v>
      </c>
      <c r="J58" s="328">
        <v>17520</v>
      </c>
      <c r="K58" s="329">
        <v>61.6</v>
      </c>
      <c r="L58" s="330">
        <v>31822</v>
      </c>
      <c r="M58" s="331">
        <v>8.8000000000000007</v>
      </c>
      <c r="N58" s="332">
        <v>52.8</v>
      </c>
    </row>
    <row r="59" spans="1:14" x14ac:dyDescent="0.15">
      <c r="A59" s="248"/>
      <c r="B59" s="244"/>
      <c r="C59" s="244"/>
      <c r="D59" s="244"/>
      <c r="E59" s="244"/>
      <c r="F59" s="244"/>
      <c r="G59" s="310" t="s">
        <v>515</v>
      </c>
      <c r="H59" s="311"/>
      <c r="I59" s="319">
        <v>1706788</v>
      </c>
      <c r="J59" s="320">
        <v>29120</v>
      </c>
      <c r="K59" s="321">
        <v>43</v>
      </c>
      <c r="L59" s="322">
        <v>47278</v>
      </c>
      <c r="M59" s="323">
        <v>-28.6</v>
      </c>
      <c r="N59" s="324">
        <v>71.599999999999994</v>
      </c>
    </row>
    <row r="60" spans="1:14" x14ac:dyDescent="0.15">
      <c r="A60" s="248"/>
      <c r="B60" s="244"/>
      <c r="C60" s="244"/>
      <c r="D60" s="244"/>
      <c r="E60" s="244"/>
      <c r="F60" s="244"/>
      <c r="G60" s="325"/>
      <c r="H60" s="326" t="s">
        <v>511</v>
      </c>
      <c r="I60" s="333">
        <v>981063</v>
      </c>
      <c r="J60" s="328">
        <v>16738</v>
      </c>
      <c r="K60" s="329">
        <v>-4.5</v>
      </c>
      <c r="L60" s="330">
        <v>24096</v>
      </c>
      <c r="M60" s="331">
        <v>-24.3</v>
      </c>
      <c r="N60" s="332">
        <v>19.8</v>
      </c>
    </row>
    <row r="61" spans="1:14" x14ac:dyDescent="0.15">
      <c r="A61" s="248"/>
      <c r="B61" s="244"/>
      <c r="C61" s="244"/>
      <c r="D61" s="244"/>
      <c r="E61" s="244"/>
      <c r="F61" s="244"/>
      <c r="G61" s="310" t="s">
        <v>516</v>
      </c>
      <c r="H61" s="334"/>
      <c r="I61" s="335">
        <v>1326890</v>
      </c>
      <c r="J61" s="336">
        <v>22676</v>
      </c>
      <c r="K61" s="337">
        <v>16.7</v>
      </c>
      <c r="L61" s="338">
        <v>55188</v>
      </c>
      <c r="M61" s="339">
        <v>5.2</v>
      </c>
      <c r="N61" s="324">
        <v>11.5</v>
      </c>
    </row>
    <row r="62" spans="1:14" x14ac:dyDescent="0.15">
      <c r="A62" s="248"/>
      <c r="B62" s="244"/>
      <c r="C62" s="244"/>
      <c r="D62" s="244"/>
      <c r="E62" s="244"/>
      <c r="F62" s="244"/>
      <c r="G62" s="325"/>
      <c r="H62" s="326" t="s">
        <v>511</v>
      </c>
      <c r="I62" s="327">
        <v>895061</v>
      </c>
      <c r="J62" s="328">
        <v>15293</v>
      </c>
      <c r="K62" s="329">
        <v>16.2</v>
      </c>
      <c r="L62" s="330">
        <v>27658</v>
      </c>
      <c r="M62" s="331">
        <v>1.6</v>
      </c>
      <c r="N62" s="332">
        <v>14.6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14.04</v>
      </c>
      <c r="G47" s="12">
        <v>14.13</v>
      </c>
      <c r="H47" s="12">
        <v>16.87</v>
      </c>
      <c r="I47" s="12">
        <v>20.82</v>
      </c>
      <c r="J47" s="13">
        <v>18.91</v>
      </c>
    </row>
    <row r="48" spans="2:10" ht="57.75" customHeight="1" x14ac:dyDescent="0.15">
      <c r="B48" s="14"/>
      <c r="C48" s="1171" t="s">
        <v>4</v>
      </c>
      <c r="D48" s="1171"/>
      <c r="E48" s="1172"/>
      <c r="F48" s="15">
        <v>5.29</v>
      </c>
      <c r="G48" s="16">
        <v>6.36</v>
      </c>
      <c r="H48" s="16">
        <v>9.66</v>
      </c>
      <c r="I48" s="16">
        <v>9.7899999999999991</v>
      </c>
      <c r="J48" s="17">
        <v>13.26</v>
      </c>
    </row>
    <row r="49" spans="2:10" ht="57.75" customHeight="1" thickBot="1" x14ac:dyDescent="0.2">
      <c r="B49" s="18"/>
      <c r="C49" s="1173" t="s">
        <v>5</v>
      </c>
      <c r="D49" s="1173"/>
      <c r="E49" s="1174"/>
      <c r="F49" s="19">
        <v>2.58</v>
      </c>
      <c r="G49" s="20">
        <v>1.04</v>
      </c>
      <c r="H49" s="20">
        <v>5.85</v>
      </c>
      <c r="I49" s="20">
        <v>3.83</v>
      </c>
      <c r="J49" s="21">
        <v>2.0299999999999998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cp:lastModifiedBy>
  <cp:lastPrinted>2017-05-08T01:53:35Z</cp:lastPrinted>
  <dcterms:created xsi:type="dcterms:W3CDTF">2017-02-15T17:50:42Z</dcterms:created>
  <dcterms:modified xsi:type="dcterms:W3CDTF">2017-05-08T01:56:02Z</dcterms:modified>
  <cp:category/>
</cp:coreProperties>
</file>