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3140" windowHeight="705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<sst xmlns="http://schemas.openxmlformats.org/spreadsheetml/2006/main" count="924" uniqueCount="91">
  <si>
    <t>福生市の人口及び世帯数</t>
  </si>
  <si>
    <t>年齢</t>
  </si>
  <si>
    <t>総数</t>
  </si>
  <si>
    <t>男</t>
  </si>
  <si>
    <t>女</t>
  </si>
  <si>
    <t>0～4歳</t>
  </si>
  <si>
    <t>25～29歳</t>
  </si>
  <si>
    <t>50～54歳</t>
  </si>
  <si>
    <t>75～79歳</t>
  </si>
  <si>
    <t>区　　分</t>
  </si>
  <si>
    <t>　　　　　　　　　　　　人　　　　　　　口　　　　　　　　　（人）</t>
  </si>
  <si>
    <t>世帯数</t>
  </si>
  <si>
    <t>総　数</t>
  </si>
  <si>
    <t>住民基本台帳</t>
  </si>
  <si>
    <t>外国人登録</t>
  </si>
  <si>
    <t>5～9歳</t>
  </si>
  <si>
    <t>30～34歳</t>
  </si>
  <si>
    <t>55～59歳</t>
  </si>
  <si>
    <t>80～84歳</t>
  </si>
  <si>
    <t>町丁名</t>
  </si>
  <si>
    <t>人                       口　　　　　　（人）</t>
  </si>
  <si>
    <t>10～14歳</t>
  </si>
  <si>
    <t>35～39歳</t>
  </si>
  <si>
    <t>60～64歳</t>
  </si>
  <si>
    <t>85～89歳</t>
  </si>
  <si>
    <t>大字熊川</t>
  </si>
  <si>
    <t>大字熊川二宮</t>
  </si>
  <si>
    <t>大字福生</t>
  </si>
  <si>
    <t>大字福生二宮</t>
  </si>
  <si>
    <t>牛浜</t>
  </si>
  <si>
    <t>志茂</t>
  </si>
  <si>
    <t>15～19歳</t>
  </si>
  <si>
    <t>40～44歳</t>
  </si>
  <si>
    <t>65～69歳</t>
  </si>
  <si>
    <t>90～94歳</t>
  </si>
  <si>
    <t>本町</t>
  </si>
  <si>
    <t>北田園一丁目</t>
  </si>
  <si>
    <t>南田園一丁目</t>
  </si>
  <si>
    <t>20～24歳</t>
  </si>
  <si>
    <t>45～49歳</t>
  </si>
  <si>
    <t>70～74歳</t>
  </si>
  <si>
    <t>95歳以上</t>
  </si>
  <si>
    <t>武蔵野台一丁目</t>
  </si>
  <si>
    <t>総　　数</t>
  </si>
  <si>
    <t>加美平一丁目</t>
  </si>
  <si>
    <t>東町</t>
  </si>
  <si>
    <t>横田基地内</t>
  </si>
  <si>
    <t>合計</t>
  </si>
  <si>
    <t>合　　　計</t>
  </si>
  <si>
    <t xml:space="preserve">福生市町丁別世帯数及び人口（住民基本台帳） </t>
  </si>
  <si>
    <t>世帯数</t>
  </si>
  <si>
    <t>総　数</t>
  </si>
  <si>
    <t>男</t>
  </si>
  <si>
    <t>女</t>
  </si>
  <si>
    <t xml:space="preserve">          二丁目　　</t>
  </si>
  <si>
    <t xml:space="preserve">          三丁目　　</t>
  </si>
  <si>
    <t>二丁目　　</t>
  </si>
  <si>
    <t xml:space="preserve">          四丁目　　</t>
  </si>
  <si>
    <t xml:space="preserve"> 年 齢 別 人 口 表（住民基本台帳）</t>
  </si>
  <si>
    <t>合　　　計</t>
  </si>
  <si>
    <t xml:space="preserve">福生市町丁別世帯数及び人口（住民基本台帳） </t>
  </si>
  <si>
    <t>世帯数</t>
  </si>
  <si>
    <t>総　数</t>
  </si>
  <si>
    <t>男</t>
  </si>
  <si>
    <t>女</t>
  </si>
  <si>
    <t xml:space="preserve">          二丁目　　</t>
  </si>
  <si>
    <t xml:space="preserve">          三丁目　　</t>
  </si>
  <si>
    <t>二丁目　　</t>
  </si>
  <si>
    <t xml:space="preserve">          四丁目　　</t>
  </si>
  <si>
    <t>合　　　計</t>
  </si>
  <si>
    <t xml:space="preserve">福生市町丁別世帯数及び人口（住民基本台帳） </t>
  </si>
  <si>
    <t>世帯数</t>
  </si>
  <si>
    <t>総　数</t>
  </si>
  <si>
    <t>男</t>
  </si>
  <si>
    <t>女</t>
  </si>
  <si>
    <t xml:space="preserve">          二丁目　　</t>
  </si>
  <si>
    <t xml:space="preserve">          三丁目　　</t>
  </si>
  <si>
    <t>二丁目　　</t>
  </si>
  <si>
    <t xml:space="preserve">          四丁目　　</t>
  </si>
  <si>
    <t xml:space="preserve">平成21年１月１日現在  </t>
  </si>
  <si>
    <t xml:space="preserve">平成　21年2月１日現在  </t>
  </si>
  <si>
    <t xml:space="preserve">平成21年3月１日現在  </t>
  </si>
  <si>
    <t xml:space="preserve">平成21年4月１日現在  </t>
  </si>
  <si>
    <t xml:space="preserve">平成21年5月１日現在  </t>
  </si>
  <si>
    <t xml:space="preserve">平成21年6月１日現在  </t>
  </si>
  <si>
    <t xml:space="preserve">平成21年8月１日現在  </t>
  </si>
  <si>
    <t xml:space="preserve">平成21年7月１日現在  </t>
  </si>
  <si>
    <t xml:space="preserve">平成21年9月１日現在  </t>
  </si>
  <si>
    <t xml:space="preserve">平成21年10月１日現在  </t>
  </si>
  <si>
    <t xml:space="preserve">平成21年11月１日現在  </t>
  </si>
  <si>
    <t xml:space="preserve">平成２１年１２月１日現在 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</si>
</sst>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_ ;[Red]\-#,##0\ 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8" fontId="9" fillId="0" borderId="19" xfId="48" applyNumberFormat="1" applyFont="1" applyBorder="1" applyAlignment="1">
      <alignment/>
    </xf>
    <xf numFmtId="178" fontId="9" fillId="0" borderId="18" xfId="48" applyNumberFormat="1" applyFont="1" applyBorder="1" applyAlignment="1">
      <alignment/>
    </xf>
    <xf numFmtId="176" fontId="8" fillId="0" borderId="14" xfId="0" applyNumberFormat="1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 shrinkToFit="1"/>
    </xf>
    <xf numFmtId="178" fontId="9" fillId="0" borderId="19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20" xfId="0" applyFont="1" applyBorder="1" applyAlignment="1">
      <alignment horizontal="center"/>
    </xf>
    <xf numFmtId="38" fontId="9" fillId="0" borderId="19" xfId="48" applyFont="1" applyBorder="1" applyAlignment="1">
      <alignment/>
    </xf>
    <xf numFmtId="0" fontId="5" fillId="0" borderId="13" xfId="0" applyFont="1" applyBorder="1" applyAlignment="1">
      <alignment horizontal="center"/>
    </xf>
    <xf numFmtId="38" fontId="9" fillId="0" borderId="14" xfId="48" applyFont="1" applyBorder="1" applyAlignment="1">
      <alignment/>
    </xf>
    <xf numFmtId="0" fontId="5" fillId="0" borderId="13" xfId="0" applyFont="1" applyBorder="1" applyAlignment="1">
      <alignment horizontal="right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176" fontId="8" fillId="0" borderId="25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38" fontId="9" fillId="0" borderId="27" xfId="48" applyFont="1" applyBorder="1" applyAlignment="1">
      <alignment/>
    </xf>
    <xf numFmtId="0" fontId="5" fillId="0" borderId="28" xfId="0" applyFont="1" applyBorder="1" applyAlignment="1">
      <alignment horizontal="center"/>
    </xf>
    <xf numFmtId="38" fontId="9" fillId="0" borderId="29" xfId="48" applyFont="1" applyBorder="1" applyAlignment="1">
      <alignment/>
    </xf>
    <xf numFmtId="38" fontId="9" fillId="0" borderId="30" xfId="48" applyFont="1" applyBorder="1" applyAlignment="1">
      <alignment/>
    </xf>
    <xf numFmtId="178" fontId="9" fillId="33" borderId="19" xfId="48" applyNumberFormat="1" applyFont="1" applyFill="1" applyBorder="1" applyAlignment="1" applyProtection="1">
      <alignment/>
      <protection locked="0"/>
    </xf>
    <xf numFmtId="178" fontId="9" fillId="33" borderId="19" xfId="0" applyNumberFormat="1" applyFont="1" applyFill="1" applyBorder="1" applyAlignment="1" applyProtection="1">
      <alignment/>
      <protection locked="0"/>
    </xf>
    <xf numFmtId="178" fontId="9" fillId="33" borderId="18" xfId="48" applyNumberFormat="1" applyFont="1" applyFill="1" applyBorder="1" applyAlignment="1" applyProtection="1">
      <alignment/>
      <protection locked="0"/>
    </xf>
    <xf numFmtId="178" fontId="9" fillId="33" borderId="18" xfId="0" applyNumberFormat="1" applyFont="1" applyFill="1" applyBorder="1" applyAlignment="1" applyProtection="1">
      <alignment/>
      <protection locked="0"/>
    </xf>
    <xf numFmtId="38" fontId="9" fillId="33" borderId="19" xfId="48" applyFont="1" applyFill="1" applyBorder="1" applyAlignment="1" applyProtection="1">
      <alignment/>
      <protection locked="0"/>
    </xf>
    <xf numFmtId="38" fontId="9" fillId="33" borderId="31" xfId="48" applyFont="1" applyFill="1" applyBorder="1" applyAlignment="1" applyProtection="1">
      <alignment/>
      <protection locked="0"/>
    </xf>
    <xf numFmtId="38" fontId="9" fillId="33" borderId="14" xfId="48" applyFont="1" applyFill="1" applyBorder="1" applyAlignment="1" applyProtection="1">
      <alignment/>
      <protection locked="0"/>
    </xf>
    <xf numFmtId="38" fontId="9" fillId="33" borderId="15" xfId="48" applyFont="1" applyFill="1" applyBorder="1" applyAlignment="1" applyProtection="1">
      <alignment/>
      <protection locked="0"/>
    </xf>
    <xf numFmtId="38" fontId="9" fillId="33" borderId="27" xfId="48" applyFont="1" applyFill="1" applyBorder="1" applyAlignment="1" applyProtection="1">
      <alignment/>
      <protection locked="0"/>
    </xf>
    <xf numFmtId="38" fontId="9" fillId="33" borderId="32" xfId="48" applyFont="1" applyFill="1" applyBorder="1" applyAlignment="1" applyProtection="1">
      <alignment/>
      <protection locked="0"/>
    </xf>
    <xf numFmtId="176" fontId="8" fillId="33" borderId="17" xfId="0" applyNumberFormat="1" applyFont="1" applyFill="1" applyBorder="1" applyAlignment="1" applyProtection="1">
      <alignment horizontal="center" vertical="center"/>
      <protection locked="0"/>
    </xf>
    <xf numFmtId="176" fontId="8" fillId="33" borderId="33" xfId="0" applyNumberFormat="1" applyFont="1" applyFill="1" applyBorder="1" applyAlignment="1" applyProtection="1">
      <alignment horizontal="center" vertical="center"/>
      <protection locked="0"/>
    </xf>
    <xf numFmtId="176" fontId="8" fillId="33" borderId="14" xfId="0" applyNumberFormat="1" applyFont="1" applyFill="1" applyBorder="1" applyAlignment="1" applyProtection="1">
      <alignment horizontal="center" vertical="center"/>
      <protection locked="0"/>
    </xf>
    <xf numFmtId="176" fontId="8" fillId="33" borderId="15" xfId="0" applyNumberFormat="1" applyFont="1" applyFill="1" applyBorder="1" applyAlignment="1" applyProtection="1">
      <alignment horizontal="center" vertical="center"/>
      <protection locked="0"/>
    </xf>
    <xf numFmtId="176" fontId="8" fillId="33" borderId="25" xfId="0" applyNumberFormat="1" applyFont="1" applyFill="1" applyBorder="1" applyAlignment="1" applyProtection="1">
      <alignment horizontal="center" vertical="center"/>
      <protection locked="0"/>
    </xf>
    <xf numFmtId="176" fontId="8" fillId="33" borderId="3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right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10" fillId="0" borderId="3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58" fontId="4" fillId="0" borderId="35" xfId="0" applyNumberFormat="1" applyFont="1" applyBorder="1" applyAlignment="1" applyProtection="1">
      <alignment horizontal="right"/>
      <protection locked="0"/>
    </xf>
    <xf numFmtId="0" fontId="4" fillId="0" borderId="35" xfId="0" applyFont="1" applyBorder="1" applyAlignment="1" applyProtection="1">
      <alignment horizontal="right"/>
      <protection locked="0"/>
    </xf>
    <xf numFmtId="0" fontId="8" fillId="0" borderId="2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76" fontId="8" fillId="0" borderId="27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176" fontId="8" fillId="0" borderId="32" xfId="0" applyNumberFormat="1" applyFont="1" applyBorder="1" applyAlignment="1">
      <alignment horizontal="center" vertical="center"/>
    </xf>
    <xf numFmtId="176" fontId="8" fillId="0" borderId="3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zoomScalePageLayoutView="0" workbookViewId="0" topLeftCell="A1">
      <selection activeCell="A1" sqref="A1"/>
    </sheetView>
  </sheetViews>
  <sheetFormatPr defaultColWidth="0" defaultRowHeight="13.5"/>
  <cols>
    <col min="1" max="5" width="15.50390625" style="0" customWidth="1"/>
    <col min="6" max="6" width="7.375" style="0" customWidth="1"/>
    <col min="7" max="7" width="5.50390625" style="0" customWidth="1"/>
    <col min="8" max="8" width="5.25390625" style="0" customWidth="1"/>
    <col min="9" max="9" width="5.625" style="0" customWidth="1"/>
    <col min="10" max="10" width="5.875" style="0" customWidth="1"/>
    <col min="11" max="11" width="5.50390625" style="0" customWidth="1"/>
    <col min="12" max="12" width="5.875" style="0" customWidth="1"/>
    <col min="13" max="13" width="5.625" style="0" customWidth="1"/>
    <col min="14" max="14" width="5.75390625" style="0" customWidth="1"/>
    <col min="15" max="15" width="6.00390625" style="0" customWidth="1"/>
    <col min="16" max="16" width="5.875" style="0" customWidth="1"/>
    <col min="17" max="17" width="5.75390625" style="0" customWidth="1"/>
    <col min="18" max="18" width="5.25390625" style="0" customWidth="1"/>
    <col min="19" max="19" width="6.00390625" style="0" customWidth="1"/>
    <col min="20" max="20" width="5.50390625" style="0" customWidth="1"/>
    <col min="21" max="21" width="5.625" style="0" customWidth="1"/>
    <col min="22" max="22" width="5.50390625" style="0" customWidth="1"/>
    <col min="23" max="224" width="9.00390625" style="0" customWidth="1"/>
    <col min="225" max="235" width="7.75390625" style="0" hidden="1" customWidth="1"/>
    <col min="236" max="236" width="2.125" style="0" hidden="1" customWidth="1"/>
    <col min="237" max="237" width="7.75390625" style="0" hidden="1" customWidth="1"/>
    <col min="238" max="243" width="0" style="0" hidden="1" customWidth="1"/>
    <col min="244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7:22" ht="39" customHeight="1">
      <c r="G1" s="73" t="s">
        <v>58</v>
      </c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2:22" ht="18" thickBot="1">
      <c r="B2" s="53" t="s">
        <v>0</v>
      </c>
      <c r="C2" s="54"/>
      <c r="D2" s="54"/>
      <c r="G2" s="74"/>
      <c r="H2" s="75"/>
      <c r="I2" s="75"/>
      <c r="J2" s="75"/>
      <c r="K2" s="75"/>
      <c r="L2" s="75"/>
      <c r="M2" s="75"/>
      <c r="N2" s="75"/>
      <c r="O2" s="76">
        <v>39814</v>
      </c>
      <c r="P2" s="77"/>
      <c r="Q2" s="77"/>
      <c r="R2" s="77"/>
      <c r="S2" s="77"/>
      <c r="T2" s="77"/>
      <c r="U2" s="77"/>
      <c r="V2" s="77"/>
    </row>
    <row r="3" spans="2:22" ht="17.25">
      <c r="B3" s="54"/>
      <c r="C3" s="54"/>
      <c r="D3" s="54"/>
      <c r="G3" s="1" t="s">
        <v>1</v>
      </c>
      <c r="H3" s="2" t="s">
        <v>2</v>
      </c>
      <c r="I3" s="2" t="s">
        <v>3</v>
      </c>
      <c r="J3" s="3" t="s">
        <v>4</v>
      </c>
      <c r="K3" s="1" t="s">
        <v>1</v>
      </c>
      <c r="L3" s="2" t="s">
        <v>2</v>
      </c>
      <c r="M3" s="2" t="s">
        <v>3</v>
      </c>
      <c r="N3" s="3" t="s">
        <v>4</v>
      </c>
      <c r="O3" s="1" t="s">
        <v>1</v>
      </c>
      <c r="P3" s="2" t="s">
        <v>2</v>
      </c>
      <c r="Q3" s="2" t="s">
        <v>3</v>
      </c>
      <c r="R3" s="3" t="s">
        <v>4</v>
      </c>
      <c r="S3" s="1" t="s">
        <v>1</v>
      </c>
      <c r="T3" s="2" t="s">
        <v>2</v>
      </c>
      <c r="U3" s="2" t="s">
        <v>3</v>
      </c>
      <c r="V3" s="3" t="s">
        <v>4</v>
      </c>
    </row>
    <row r="4" spans="2:22" ht="24.75" customHeight="1">
      <c r="B4" s="54"/>
      <c r="C4" s="54"/>
      <c r="D4" s="54"/>
      <c r="G4" s="4" t="s">
        <v>5</v>
      </c>
      <c r="H4" s="5">
        <f aca="true" t="shared" si="0" ref="H4:H33">I4+J4</f>
        <v>2406</v>
      </c>
      <c r="I4" s="5">
        <f>I5+I6+I7+I8+I9</f>
        <v>1230</v>
      </c>
      <c r="J4" s="6">
        <f>J5+J6+J7+J8+J9</f>
        <v>1176</v>
      </c>
      <c r="K4" s="7" t="s">
        <v>6</v>
      </c>
      <c r="L4" s="5">
        <f aca="true" t="shared" si="1" ref="L4:L33">M4+N4</f>
        <v>3927</v>
      </c>
      <c r="M4" s="5">
        <f>M5+M6+M7+M8+M9</f>
        <v>2112</v>
      </c>
      <c r="N4" s="6">
        <f>N5+N6+N7+N8+N9</f>
        <v>1815</v>
      </c>
      <c r="O4" s="7" t="s">
        <v>7</v>
      </c>
      <c r="P4" s="5">
        <f aca="true" t="shared" si="2" ref="P4:P33">Q4+R4</f>
        <v>3774</v>
      </c>
      <c r="Q4" s="5">
        <f>Q5+Q6+Q7+Q8+Q9</f>
        <v>2010</v>
      </c>
      <c r="R4" s="6">
        <f>R5+R6+R7+R8+R9</f>
        <v>1764</v>
      </c>
      <c r="S4" s="7" t="s">
        <v>8</v>
      </c>
      <c r="T4" s="5">
        <f aca="true" t="shared" si="3" ref="T4:T29">U4+V4</f>
        <v>2304</v>
      </c>
      <c r="U4" s="5">
        <f>U5+U6+U7+U8+U9</f>
        <v>960</v>
      </c>
      <c r="V4" s="6">
        <f>V5+V6+V7+V8+V9</f>
        <v>1344</v>
      </c>
    </row>
    <row r="5" spans="7:22" ht="24.75" customHeight="1">
      <c r="G5" s="8">
        <v>0</v>
      </c>
      <c r="H5" s="9">
        <f t="shared" si="0"/>
        <v>520</v>
      </c>
      <c r="I5" s="47">
        <v>269</v>
      </c>
      <c r="J5" s="48">
        <v>251</v>
      </c>
      <c r="K5" s="8">
        <v>25</v>
      </c>
      <c r="L5" s="9">
        <f t="shared" si="1"/>
        <v>788</v>
      </c>
      <c r="M5" s="47">
        <v>431</v>
      </c>
      <c r="N5" s="48">
        <v>357</v>
      </c>
      <c r="O5" s="8">
        <v>50</v>
      </c>
      <c r="P5" s="9">
        <f t="shared" si="2"/>
        <v>746</v>
      </c>
      <c r="Q5" s="47">
        <v>387</v>
      </c>
      <c r="R5" s="48">
        <v>359</v>
      </c>
      <c r="S5" s="8">
        <v>75</v>
      </c>
      <c r="T5" s="9">
        <f t="shared" si="3"/>
        <v>520</v>
      </c>
      <c r="U5" s="47">
        <v>215</v>
      </c>
      <c r="V5" s="48">
        <v>305</v>
      </c>
    </row>
    <row r="6" spans="4:22" ht="24.75" customHeight="1">
      <c r="D6" s="55" t="s">
        <v>79</v>
      </c>
      <c r="E6" s="55"/>
      <c r="G6" s="8">
        <v>1</v>
      </c>
      <c r="H6" s="9">
        <f t="shared" si="0"/>
        <v>478</v>
      </c>
      <c r="I6" s="47">
        <v>255</v>
      </c>
      <c r="J6" s="48">
        <v>223</v>
      </c>
      <c r="K6" s="8">
        <v>26</v>
      </c>
      <c r="L6" s="9">
        <f t="shared" si="1"/>
        <v>806</v>
      </c>
      <c r="M6" s="47">
        <v>438</v>
      </c>
      <c r="N6" s="48">
        <v>368</v>
      </c>
      <c r="O6" s="8">
        <v>51</v>
      </c>
      <c r="P6" s="9">
        <f t="shared" si="2"/>
        <v>734</v>
      </c>
      <c r="Q6" s="47">
        <v>390</v>
      </c>
      <c r="R6" s="48">
        <v>344</v>
      </c>
      <c r="S6" s="8">
        <v>76</v>
      </c>
      <c r="T6" s="9">
        <f t="shared" si="3"/>
        <v>486</v>
      </c>
      <c r="U6" s="47">
        <v>221</v>
      </c>
      <c r="V6" s="48">
        <v>265</v>
      </c>
    </row>
    <row r="7" spans="1:22" ht="24.75" customHeight="1">
      <c r="A7" s="56" t="s">
        <v>9</v>
      </c>
      <c r="B7" s="58" t="s">
        <v>10</v>
      </c>
      <c r="C7" s="58"/>
      <c r="D7" s="58"/>
      <c r="E7" s="56" t="s">
        <v>11</v>
      </c>
      <c r="G7" s="8">
        <v>2</v>
      </c>
      <c r="H7" s="9">
        <f t="shared" si="0"/>
        <v>470</v>
      </c>
      <c r="I7" s="47">
        <v>228</v>
      </c>
      <c r="J7" s="48">
        <v>242</v>
      </c>
      <c r="K7" s="8">
        <v>27</v>
      </c>
      <c r="L7" s="9">
        <f t="shared" si="1"/>
        <v>792</v>
      </c>
      <c r="M7" s="47">
        <v>414</v>
      </c>
      <c r="N7" s="48">
        <v>378</v>
      </c>
      <c r="O7" s="8">
        <v>52</v>
      </c>
      <c r="P7" s="9">
        <f t="shared" si="2"/>
        <v>772</v>
      </c>
      <c r="Q7" s="47">
        <v>418</v>
      </c>
      <c r="R7" s="48">
        <v>354</v>
      </c>
      <c r="S7" s="8">
        <v>77</v>
      </c>
      <c r="T7" s="9">
        <f t="shared" si="3"/>
        <v>484</v>
      </c>
      <c r="U7" s="47">
        <v>200</v>
      </c>
      <c r="V7" s="48">
        <v>284</v>
      </c>
    </row>
    <row r="8" spans="1:22" ht="24.75" customHeight="1" thickBot="1">
      <c r="A8" s="57"/>
      <c r="B8" s="10" t="s">
        <v>12</v>
      </c>
      <c r="C8" s="10" t="s">
        <v>3</v>
      </c>
      <c r="D8" s="10" t="s">
        <v>4</v>
      </c>
      <c r="E8" s="57"/>
      <c r="G8" s="8">
        <v>3</v>
      </c>
      <c r="H8" s="9">
        <f t="shared" si="0"/>
        <v>467</v>
      </c>
      <c r="I8" s="47">
        <v>238</v>
      </c>
      <c r="J8" s="48">
        <v>229</v>
      </c>
      <c r="K8" s="8">
        <v>28</v>
      </c>
      <c r="L8" s="9">
        <f t="shared" si="1"/>
        <v>770</v>
      </c>
      <c r="M8" s="47">
        <v>414</v>
      </c>
      <c r="N8" s="48">
        <v>356</v>
      </c>
      <c r="O8" s="8">
        <v>53</v>
      </c>
      <c r="P8" s="9">
        <f t="shared" si="2"/>
        <v>801</v>
      </c>
      <c r="Q8" s="47">
        <v>427</v>
      </c>
      <c r="R8" s="48">
        <v>374</v>
      </c>
      <c r="S8" s="8">
        <v>78</v>
      </c>
      <c r="T8" s="9">
        <f t="shared" si="3"/>
        <v>433</v>
      </c>
      <c r="U8" s="47">
        <v>174</v>
      </c>
      <c r="V8" s="48">
        <v>259</v>
      </c>
    </row>
    <row r="9" spans="1:22" ht="24.75" customHeight="1" thickTop="1">
      <c r="A9" s="11" t="s">
        <v>13</v>
      </c>
      <c r="B9" s="12">
        <f>C9+D9</f>
        <v>58483</v>
      </c>
      <c r="C9" s="37">
        <v>29558</v>
      </c>
      <c r="D9" s="38">
        <v>28925</v>
      </c>
      <c r="E9" s="38">
        <v>27691</v>
      </c>
      <c r="G9" s="8">
        <v>4</v>
      </c>
      <c r="H9" s="9">
        <f t="shared" si="0"/>
        <v>471</v>
      </c>
      <c r="I9" s="47">
        <v>240</v>
      </c>
      <c r="J9" s="48">
        <v>231</v>
      </c>
      <c r="K9" s="8">
        <v>29</v>
      </c>
      <c r="L9" s="9">
        <f t="shared" si="1"/>
        <v>771</v>
      </c>
      <c r="M9" s="47">
        <v>415</v>
      </c>
      <c r="N9" s="48">
        <v>356</v>
      </c>
      <c r="O9" s="8">
        <v>54</v>
      </c>
      <c r="P9" s="9">
        <f t="shared" si="2"/>
        <v>721</v>
      </c>
      <c r="Q9" s="47">
        <v>388</v>
      </c>
      <c r="R9" s="48">
        <v>333</v>
      </c>
      <c r="S9" s="8">
        <v>79</v>
      </c>
      <c r="T9" s="9">
        <f t="shared" si="3"/>
        <v>381</v>
      </c>
      <c r="U9" s="47">
        <v>150</v>
      </c>
      <c r="V9" s="48">
        <v>231</v>
      </c>
    </row>
    <row r="10" spans="1:22" ht="24.75" customHeight="1" thickBot="1">
      <c r="A10" s="10" t="s">
        <v>14</v>
      </c>
      <c r="B10" s="13">
        <f>C10+D10</f>
        <v>2376</v>
      </c>
      <c r="C10" s="39">
        <v>1090</v>
      </c>
      <c r="D10" s="40">
        <v>1286</v>
      </c>
      <c r="E10" s="40">
        <v>1220</v>
      </c>
      <c r="G10" s="4" t="s">
        <v>15</v>
      </c>
      <c r="H10" s="14">
        <f t="shared" si="0"/>
        <v>2427</v>
      </c>
      <c r="I10" s="14">
        <f>I11+I12+I13+I14+I15</f>
        <v>1226</v>
      </c>
      <c r="J10" s="15">
        <f>J11+J12+J13+J14+J15</f>
        <v>1201</v>
      </c>
      <c r="K10" s="7" t="s">
        <v>16</v>
      </c>
      <c r="L10" s="14">
        <f t="shared" si="1"/>
        <v>4250</v>
      </c>
      <c r="M10" s="14">
        <f>M11+M12+M13+M14+M15</f>
        <v>2296</v>
      </c>
      <c r="N10" s="15">
        <f>N11+N12+N13+N14+N15</f>
        <v>1954</v>
      </c>
      <c r="O10" s="16" t="s">
        <v>17</v>
      </c>
      <c r="P10" s="14">
        <f t="shared" si="2"/>
        <v>4468</v>
      </c>
      <c r="Q10" s="14">
        <f>Q11+Q12+Q13+Q14+Q15</f>
        <v>2292</v>
      </c>
      <c r="R10" s="15">
        <f>R11+R12+R13+R14+R15</f>
        <v>2176</v>
      </c>
      <c r="S10" s="7" t="s">
        <v>18</v>
      </c>
      <c r="T10" s="14">
        <f t="shared" si="3"/>
        <v>1453</v>
      </c>
      <c r="U10" s="14">
        <f>U11+U12+U13+U14+U15</f>
        <v>529</v>
      </c>
      <c r="V10" s="15">
        <f>V11+V12+V13+V14+V15</f>
        <v>924</v>
      </c>
    </row>
    <row r="11" spans="1:22" ht="24.75" customHeight="1" thickTop="1">
      <c r="A11" s="11" t="s">
        <v>48</v>
      </c>
      <c r="B11" s="17">
        <f>SUM(B9:B10)</f>
        <v>60859</v>
      </c>
      <c r="C11" s="17">
        <f>SUM(C9:C10)</f>
        <v>30648</v>
      </c>
      <c r="D11" s="17">
        <f>SUM(D9:D10)</f>
        <v>30211</v>
      </c>
      <c r="E11" s="17">
        <f>SUM(E9:E10)</f>
        <v>28911</v>
      </c>
      <c r="G11" s="18">
        <v>5</v>
      </c>
      <c r="H11" s="9">
        <f t="shared" si="0"/>
        <v>490</v>
      </c>
      <c r="I11" s="47">
        <v>250</v>
      </c>
      <c r="J11" s="48">
        <v>240</v>
      </c>
      <c r="K11" s="8">
        <v>30</v>
      </c>
      <c r="L11" s="9">
        <f t="shared" si="1"/>
        <v>820</v>
      </c>
      <c r="M11" s="47">
        <v>449</v>
      </c>
      <c r="N11" s="48">
        <v>371</v>
      </c>
      <c r="O11" s="8">
        <v>55</v>
      </c>
      <c r="P11" s="9">
        <f t="shared" si="2"/>
        <v>799</v>
      </c>
      <c r="Q11" s="47">
        <v>421</v>
      </c>
      <c r="R11" s="48">
        <v>378</v>
      </c>
      <c r="S11" s="8">
        <v>80</v>
      </c>
      <c r="T11" s="9">
        <f t="shared" si="3"/>
        <v>370</v>
      </c>
      <c r="U11" s="47">
        <v>149</v>
      </c>
      <c r="V11" s="48">
        <v>221</v>
      </c>
    </row>
    <row r="12" spans="1:22" ht="15.75" customHeight="1">
      <c r="A12" s="19"/>
      <c r="B12" s="20"/>
      <c r="C12" s="20"/>
      <c r="D12" s="20"/>
      <c r="E12" s="20"/>
      <c r="G12" s="18">
        <v>6</v>
      </c>
      <c r="H12" s="9">
        <f t="shared" si="0"/>
        <v>479</v>
      </c>
      <c r="I12" s="47">
        <v>246</v>
      </c>
      <c r="J12" s="48">
        <v>233</v>
      </c>
      <c r="K12" s="8">
        <v>31</v>
      </c>
      <c r="L12" s="9">
        <f t="shared" si="1"/>
        <v>837</v>
      </c>
      <c r="M12" s="47">
        <v>461</v>
      </c>
      <c r="N12" s="48">
        <v>376</v>
      </c>
      <c r="O12" s="8">
        <v>56</v>
      </c>
      <c r="P12" s="9">
        <f t="shared" si="2"/>
        <v>891</v>
      </c>
      <c r="Q12" s="47">
        <v>469</v>
      </c>
      <c r="R12" s="48">
        <v>422</v>
      </c>
      <c r="S12" s="8">
        <v>81</v>
      </c>
      <c r="T12" s="9">
        <f t="shared" si="3"/>
        <v>317</v>
      </c>
      <c r="U12" s="47">
        <v>118</v>
      </c>
      <c r="V12" s="48">
        <v>199</v>
      </c>
    </row>
    <row r="13" spans="1:22" ht="22.5" customHeight="1" thickBot="1">
      <c r="A13" s="59" t="s">
        <v>49</v>
      </c>
      <c r="B13" s="60"/>
      <c r="C13" s="60"/>
      <c r="D13" s="60"/>
      <c r="E13" s="60"/>
      <c r="G13" s="18">
        <v>7</v>
      </c>
      <c r="H13" s="9">
        <f t="shared" si="0"/>
        <v>501</v>
      </c>
      <c r="I13" s="47">
        <v>235</v>
      </c>
      <c r="J13" s="48">
        <v>266</v>
      </c>
      <c r="K13" s="8">
        <v>32</v>
      </c>
      <c r="L13" s="9">
        <f t="shared" si="1"/>
        <v>801</v>
      </c>
      <c r="M13" s="47">
        <v>430</v>
      </c>
      <c r="N13" s="48">
        <v>371</v>
      </c>
      <c r="O13" s="8">
        <v>57</v>
      </c>
      <c r="P13" s="9">
        <f t="shared" si="2"/>
        <v>873</v>
      </c>
      <c r="Q13" s="47">
        <v>435</v>
      </c>
      <c r="R13" s="48">
        <v>438</v>
      </c>
      <c r="S13" s="8">
        <v>82</v>
      </c>
      <c r="T13" s="9">
        <f t="shared" si="3"/>
        <v>262</v>
      </c>
      <c r="U13" s="47">
        <v>88</v>
      </c>
      <c r="V13" s="48">
        <v>174</v>
      </c>
    </row>
    <row r="14" spans="1:22" ht="21" customHeight="1">
      <c r="A14" s="61" t="s">
        <v>19</v>
      </c>
      <c r="B14" s="64" t="s">
        <v>20</v>
      </c>
      <c r="C14" s="65"/>
      <c r="D14" s="65"/>
      <c r="E14" s="66" t="s">
        <v>50</v>
      </c>
      <c r="G14" s="18">
        <v>8</v>
      </c>
      <c r="H14" s="9">
        <f t="shared" si="0"/>
        <v>484</v>
      </c>
      <c r="I14" s="47">
        <v>248</v>
      </c>
      <c r="J14" s="48">
        <v>236</v>
      </c>
      <c r="K14" s="8">
        <v>33</v>
      </c>
      <c r="L14" s="9">
        <f t="shared" si="1"/>
        <v>890</v>
      </c>
      <c r="M14" s="47">
        <v>463</v>
      </c>
      <c r="N14" s="48">
        <v>427</v>
      </c>
      <c r="O14" s="8">
        <v>58</v>
      </c>
      <c r="P14" s="9">
        <f t="shared" si="2"/>
        <v>921</v>
      </c>
      <c r="Q14" s="47">
        <v>474</v>
      </c>
      <c r="R14" s="48">
        <v>447</v>
      </c>
      <c r="S14" s="8">
        <v>83</v>
      </c>
      <c r="T14" s="9">
        <f t="shared" si="3"/>
        <v>270</v>
      </c>
      <c r="U14" s="47">
        <v>99</v>
      </c>
      <c r="V14" s="48">
        <v>171</v>
      </c>
    </row>
    <row r="15" spans="1:22" ht="24.75" customHeight="1">
      <c r="A15" s="62"/>
      <c r="B15" s="69" t="s">
        <v>51</v>
      </c>
      <c r="C15" s="69" t="s">
        <v>52</v>
      </c>
      <c r="D15" s="71" t="s">
        <v>53</v>
      </c>
      <c r="E15" s="67"/>
      <c r="G15" s="18">
        <v>9</v>
      </c>
      <c r="H15" s="9">
        <f t="shared" si="0"/>
        <v>473</v>
      </c>
      <c r="I15" s="47">
        <v>247</v>
      </c>
      <c r="J15" s="48">
        <v>226</v>
      </c>
      <c r="K15" s="8">
        <v>34</v>
      </c>
      <c r="L15" s="9">
        <f t="shared" si="1"/>
        <v>902</v>
      </c>
      <c r="M15" s="47">
        <v>493</v>
      </c>
      <c r="N15" s="48">
        <v>409</v>
      </c>
      <c r="O15" s="8">
        <v>59</v>
      </c>
      <c r="P15" s="9">
        <f t="shared" si="2"/>
        <v>984</v>
      </c>
      <c r="Q15" s="47">
        <v>493</v>
      </c>
      <c r="R15" s="48">
        <v>491</v>
      </c>
      <c r="S15" s="8">
        <v>84</v>
      </c>
      <c r="T15" s="9">
        <f t="shared" si="3"/>
        <v>234</v>
      </c>
      <c r="U15" s="47">
        <v>75</v>
      </c>
      <c r="V15" s="48">
        <v>159</v>
      </c>
    </row>
    <row r="16" spans="1:22" ht="18" customHeight="1" thickBot="1">
      <c r="A16" s="63"/>
      <c r="B16" s="70"/>
      <c r="C16" s="70"/>
      <c r="D16" s="72"/>
      <c r="E16" s="68"/>
      <c r="G16" s="7" t="s">
        <v>21</v>
      </c>
      <c r="H16" s="14">
        <f t="shared" si="0"/>
        <v>2717</v>
      </c>
      <c r="I16" s="14">
        <f>I17+I18+I19+I20+I21</f>
        <v>1424</v>
      </c>
      <c r="J16" s="15">
        <f>J17+J18+J19+J20+J21</f>
        <v>1293</v>
      </c>
      <c r="K16" s="7" t="s">
        <v>22</v>
      </c>
      <c r="L16" s="14">
        <f t="shared" si="1"/>
        <v>4868</v>
      </c>
      <c r="M16" s="14">
        <f>M17+M18+M19+M20+M21</f>
        <v>2625</v>
      </c>
      <c r="N16" s="15">
        <f>N17+N18+N19+N20+N21</f>
        <v>2243</v>
      </c>
      <c r="O16" s="7" t="s">
        <v>23</v>
      </c>
      <c r="P16" s="14">
        <f t="shared" si="2"/>
        <v>3950</v>
      </c>
      <c r="Q16" s="14">
        <f>Q17+Q18+Q19+Q20+Q21</f>
        <v>2011</v>
      </c>
      <c r="R16" s="15">
        <f>R17+R18+R19+R20+R21</f>
        <v>1939</v>
      </c>
      <c r="S16" s="7" t="s">
        <v>24</v>
      </c>
      <c r="T16" s="14">
        <f t="shared" si="3"/>
        <v>772</v>
      </c>
      <c r="U16" s="14">
        <f>U17+U18+U19+U20+U21</f>
        <v>224</v>
      </c>
      <c r="V16" s="15">
        <f>V17+V18+V19+V20+V21</f>
        <v>548</v>
      </c>
    </row>
    <row r="17" spans="1:22" ht="24.75" customHeight="1" thickTop="1">
      <c r="A17" s="21" t="s">
        <v>25</v>
      </c>
      <c r="B17" s="22">
        <f aca="true" t="shared" si="4" ref="B17:B36">C17+D17</f>
        <v>18078</v>
      </c>
      <c r="C17" s="41">
        <v>9138</v>
      </c>
      <c r="D17" s="42">
        <v>8940</v>
      </c>
      <c r="E17" s="42">
        <v>8434</v>
      </c>
      <c r="G17" s="8">
        <v>10</v>
      </c>
      <c r="H17" s="9">
        <f t="shared" si="0"/>
        <v>497</v>
      </c>
      <c r="I17" s="47">
        <v>263</v>
      </c>
      <c r="J17" s="48">
        <v>234</v>
      </c>
      <c r="K17" s="8">
        <v>35</v>
      </c>
      <c r="L17" s="9">
        <f t="shared" si="1"/>
        <v>1009</v>
      </c>
      <c r="M17" s="47">
        <v>555</v>
      </c>
      <c r="N17" s="48">
        <v>454</v>
      </c>
      <c r="O17" s="8">
        <v>60</v>
      </c>
      <c r="P17" s="9">
        <f t="shared" si="2"/>
        <v>972</v>
      </c>
      <c r="Q17" s="47">
        <v>508</v>
      </c>
      <c r="R17" s="48">
        <v>464</v>
      </c>
      <c r="S17" s="8">
        <v>85</v>
      </c>
      <c r="T17" s="9">
        <f t="shared" si="3"/>
        <v>214</v>
      </c>
      <c r="U17" s="47">
        <v>70</v>
      </c>
      <c r="V17" s="48">
        <v>144</v>
      </c>
    </row>
    <row r="18" spans="1:22" ht="24.75" customHeight="1">
      <c r="A18" s="23" t="s">
        <v>26</v>
      </c>
      <c r="B18" s="24">
        <f t="shared" si="4"/>
        <v>8</v>
      </c>
      <c r="C18" s="43">
        <v>5</v>
      </c>
      <c r="D18" s="44">
        <v>3</v>
      </c>
      <c r="E18" s="44">
        <v>5</v>
      </c>
      <c r="G18" s="8">
        <v>11</v>
      </c>
      <c r="H18" s="9">
        <f t="shared" si="0"/>
        <v>555</v>
      </c>
      <c r="I18" s="47">
        <v>299</v>
      </c>
      <c r="J18" s="48">
        <v>256</v>
      </c>
      <c r="K18" s="8">
        <v>36</v>
      </c>
      <c r="L18" s="9">
        <f t="shared" si="1"/>
        <v>1028</v>
      </c>
      <c r="M18" s="47">
        <v>560</v>
      </c>
      <c r="N18" s="48">
        <v>468</v>
      </c>
      <c r="O18" s="8">
        <v>61</v>
      </c>
      <c r="P18" s="9">
        <f t="shared" si="2"/>
        <v>966</v>
      </c>
      <c r="Q18" s="47">
        <v>501</v>
      </c>
      <c r="R18" s="48">
        <v>465</v>
      </c>
      <c r="S18" s="8">
        <v>86</v>
      </c>
      <c r="T18" s="9">
        <f t="shared" si="3"/>
        <v>187</v>
      </c>
      <c r="U18" s="47">
        <v>56</v>
      </c>
      <c r="V18" s="48">
        <v>131</v>
      </c>
    </row>
    <row r="19" spans="1:22" ht="24.75" customHeight="1">
      <c r="A19" s="23" t="s">
        <v>27</v>
      </c>
      <c r="B19" s="24">
        <f t="shared" si="4"/>
        <v>13389</v>
      </c>
      <c r="C19" s="43">
        <v>6800</v>
      </c>
      <c r="D19" s="44">
        <v>6589</v>
      </c>
      <c r="E19" s="44">
        <v>6456</v>
      </c>
      <c r="G19" s="8">
        <v>12</v>
      </c>
      <c r="H19" s="9">
        <f t="shared" si="0"/>
        <v>558</v>
      </c>
      <c r="I19" s="47">
        <v>306</v>
      </c>
      <c r="J19" s="48">
        <v>252</v>
      </c>
      <c r="K19" s="8">
        <v>37</v>
      </c>
      <c r="L19" s="9">
        <f t="shared" si="1"/>
        <v>979</v>
      </c>
      <c r="M19" s="47">
        <v>499</v>
      </c>
      <c r="N19" s="48">
        <v>480</v>
      </c>
      <c r="O19" s="8">
        <v>62</v>
      </c>
      <c r="P19" s="9">
        <f t="shared" si="2"/>
        <v>633</v>
      </c>
      <c r="Q19" s="47">
        <v>308</v>
      </c>
      <c r="R19" s="48">
        <v>325</v>
      </c>
      <c r="S19" s="8">
        <v>87</v>
      </c>
      <c r="T19" s="9">
        <f t="shared" si="3"/>
        <v>129</v>
      </c>
      <c r="U19" s="47">
        <v>35</v>
      </c>
      <c r="V19" s="48">
        <v>94</v>
      </c>
    </row>
    <row r="20" spans="1:22" ht="24.75" customHeight="1">
      <c r="A20" s="23" t="s">
        <v>28</v>
      </c>
      <c r="B20" s="24">
        <f t="shared" si="4"/>
        <v>247</v>
      </c>
      <c r="C20" s="43">
        <v>125</v>
      </c>
      <c r="D20" s="44">
        <v>122</v>
      </c>
      <c r="E20" s="44">
        <v>118</v>
      </c>
      <c r="G20" s="8">
        <v>13</v>
      </c>
      <c r="H20" s="9">
        <f t="shared" si="0"/>
        <v>501</v>
      </c>
      <c r="I20" s="47">
        <v>239</v>
      </c>
      <c r="J20" s="48">
        <v>262</v>
      </c>
      <c r="K20" s="8">
        <v>38</v>
      </c>
      <c r="L20" s="9">
        <f t="shared" si="1"/>
        <v>919</v>
      </c>
      <c r="M20" s="47">
        <v>504</v>
      </c>
      <c r="N20" s="48">
        <v>415</v>
      </c>
      <c r="O20" s="8">
        <v>63</v>
      </c>
      <c r="P20" s="9">
        <f t="shared" si="2"/>
        <v>620</v>
      </c>
      <c r="Q20" s="47">
        <v>327</v>
      </c>
      <c r="R20" s="48">
        <v>293</v>
      </c>
      <c r="S20" s="8">
        <v>88</v>
      </c>
      <c r="T20" s="9">
        <f t="shared" si="3"/>
        <v>132</v>
      </c>
      <c r="U20" s="47">
        <v>37</v>
      </c>
      <c r="V20" s="48">
        <v>95</v>
      </c>
    </row>
    <row r="21" spans="1:22" ht="24.75" customHeight="1">
      <c r="A21" s="23" t="s">
        <v>29</v>
      </c>
      <c r="B21" s="24">
        <f t="shared" si="4"/>
        <v>1989</v>
      </c>
      <c r="C21" s="43">
        <v>1011</v>
      </c>
      <c r="D21" s="44">
        <v>978</v>
      </c>
      <c r="E21" s="44">
        <v>972</v>
      </c>
      <c r="G21" s="8">
        <v>14</v>
      </c>
      <c r="H21" s="9">
        <f t="shared" si="0"/>
        <v>606</v>
      </c>
      <c r="I21" s="47">
        <v>317</v>
      </c>
      <c r="J21" s="48">
        <v>289</v>
      </c>
      <c r="K21" s="8">
        <v>39</v>
      </c>
      <c r="L21" s="9">
        <f t="shared" si="1"/>
        <v>933</v>
      </c>
      <c r="M21" s="47">
        <v>507</v>
      </c>
      <c r="N21" s="48">
        <v>426</v>
      </c>
      <c r="O21" s="8">
        <v>64</v>
      </c>
      <c r="P21" s="9">
        <f t="shared" si="2"/>
        <v>759</v>
      </c>
      <c r="Q21" s="47">
        <v>367</v>
      </c>
      <c r="R21" s="48">
        <v>392</v>
      </c>
      <c r="S21" s="8">
        <v>89</v>
      </c>
      <c r="T21" s="9">
        <f t="shared" si="3"/>
        <v>110</v>
      </c>
      <c r="U21" s="47">
        <v>26</v>
      </c>
      <c r="V21" s="48">
        <v>84</v>
      </c>
    </row>
    <row r="22" spans="1:22" ht="24.75" customHeight="1">
      <c r="A22" s="23" t="s">
        <v>30</v>
      </c>
      <c r="B22" s="24">
        <f t="shared" si="4"/>
        <v>3086</v>
      </c>
      <c r="C22" s="43">
        <v>1520</v>
      </c>
      <c r="D22" s="44">
        <v>1566</v>
      </c>
      <c r="E22" s="44">
        <v>1447</v>
      </c>
      <c r="G22" s="7" t="s">
        <v>31</v>
      </c>
      <c r="H22" s="14">
        <f t="shared" si="0"/>
        <v>2821</v>
      </c>
      <c r="I22" s="14">
        <f>I23+I24+I25+I26+I27</f>
        <v>1397</v>
      </c>
      <c r="J22" s="15">
        <f>J23+J24+J25+J26+J27</f>
        <v>1424</v>
      </c>
      <c r="K22" s="7" t="s">
        <v>32</v>
      </c>
      <c r="L22" s="14">
        <f t="shared" si="1"/>
        <v>4355</v>
      </c>
      <c r="M22" s="14">
        <f>M23+M24+M25+M26+M27</f>
        <v>2354</v>
      </c>
      <c r="N22" s="15">
        <f>N23+N24+N25+N26+N27</f>
        <v>2001</v>
      </c>
      <c r="O22" s="7" t="s">
        <v>33</v>
      </c>
      <c r="P22" s="14">
        <f t="shared" si="2"/>
        <v>3615</v>
      </c>
      <c r="Q22" s="14">
        <f>Q23+Q24+Q25+Q26+Q27</f>
        <v>1742</v>
      </c>
      <c r="R22" s="15">
        <f>R23+R24+R25+R26+R27</f>
        <v>1873</v>
      </c>
      <c r="S22" s="7" t="s">
        <v>34</v>
      </c>
      <c r="T22" s="14">
        <f t="shared" si="3"/>
        <v>319</v>
      </c>
      <c r="U22" s="14">
        <f>U23+U24+U25+U26+U27</f>
        <v>78</v>
      </c>
      <c r="V22" s="15">
        <f>V23+V24+V25+V26+V27</f>
        <v>241</v>
      </c>
    </row>
    <row r="23" spans="1:22" ht="24.75" customHeight="1">
      <c r="A23" s="23" t="s">
        <v>35</v>
      </c>
      <c r="B23" s="24">
        <f t="shared" si="4"/>
        <v>1449</v>
      </c>
      <c r="C23" s="43">
        <v>737</v>
      </c>
      <c r="D23" s="44">
        <v>712</v>
      </c>
      <c r="E23" s="44">
        <v>770</v>
      </c>
      <c r="G23" s="8">
        <v>15</v>
      </c>
      <c r="H23" s="9">
        <f t="shared" si="0"/>
        <v>509</v>
      </c>
      <c r="I23" s="47">
        <v>262</v>
      </c>
      <c r="J23" s="48">
        <v>247</v>
      </c>
      <c r="K23" s="8">
        <v>40</v>
      </c>
      <c r="L23" s="9">
        <f t="shared" si="1"/>
        <v>967</v>
      </c>
      <c r="M23" s="47">
        <v>524</v>
      </c>
      <c r="N23" s="48">
        <v>443</v>
      </c>
      <c r="O23" s="8">
        <v>65</v>
      </c>
      <c r="P23" s="9">
        <f t="shared" si="2"/>
        <v>814</v>
      </c>
      <c r="Q23" s="47">
        <v>399</v>
      </c>
      <c r="R23" s="48">
        <v>415</v>
      </c>
      <c r="S23" s="8">
        <v>90</v>
      </c>
      <c r="T23" s="9">
        <f t="shared" si="3"/>
        <v>94</v>
      </c>
      <c r="U23" s="47">
        <v>28</v>
      </c>
      <c r="V23" s="48">
        <v>66</v>
      </c>
    </row>
    <row r="24" spans="1:22" ht="24.75" customHeight="1">
      <c r="A24" s="23" t="s">
        <v>36</v>
      </c>
      <c r="B24" s="24">
        <f t="shared" si="4"/>
        <v>1192</v>
      </c>
      <c r="C24" s="43">
        <v>559</v>
      </c>
      <c r="D24" s="44">
        <v>633</v>
      </c>
      <c r="E24" s="44">
        <v>587</v>
      </c>
      <c r="G24" s="8">
        <v>16</v>
      </c>
      <c r="H24" s="9">
        <f t="shared" si="0"/>
        <v>579</v>
      </c>
      <c r="I24" s="47">
        <v>287</v>
      </c>
      <c r="J24" s="48">
        <v>292</v>
      </c>
      <c r="K24" s="8">
        <v>41</v>
      </c>
      <c r="L24" s="9">
        <f t="shared" si="1"/>
        <v>932</v>
      </c>
      <c r="M24" s="47">
        <v>503</v>
      </c>
      <c r="N24" s="48">
        <v>429</v>
      </c>
      <c r="O24" s="8">
        <v>66</v>
      </c>
      <c r="P24" s="9">
        <f t="shared" si="2"/>
        <v>784</v>
      </c>
      <c r="Q24" s="47">
        <v>370</v>
      </c>
      <c r="R24" s="48">
        <v>414</v>
      </c>
      <c r="S24" s="8">
        <v>91</v>
      </c>
      <c r="T24" s="9">
        <f t="shared" si="3"/>
        <v>78</v>
      </c>
      <c r="U24" s="47">
        <v>24</v>
      </c>
      <c r="V24" s="48">
        <v>54</v>
      </c>
    </row>
    <row r="25" spans="1:22" ht="24.75" customHeight="1">
      <c r="A25" s="25" t="s">
        <v>54</v>
      </c>
      <c r="B25" s="24">
        <f t="shared" si="4"/>
        <v>1139</v>
      </c>
      <c r="C25" s="43">
        <v>604</v>
      </c>
      <c r="D25" s="44">
        <v>535</v>
      </c>
      <c r="E25" s="44">
        <v>496</v>
      </c>
      <c r="G25" s="8">
        <v>17</v>
      </c>
      <c r="H25" s="9">
        <f t="shared" si="0"/>
        <v>551</v>
      </c>
      <c r="I25" s="47">
        <v>288</v>
      </c>
      <c r="J25" s="48">
        <v>263</v>
      </c>
      <c r="K25" s="8">
        <v>42</v>
      </c>
      <c r="L25" s="9">
        <f t="shared" si="1"/>
        <v>690</v>
      </c>
      <c r="M25" s="47">
        <v>357</v>
      </c>
      <c r="N25" s="48">
        <v>333</v>
      </c>
      <c r="O25" s="8">
        <v>67</v>
      </c>
      <c r="P25" s="9">
        <f t="shared" si="2"/>
        <v>689</v>
      </c>
      <c r="Q25" s="47">
        <v>344</v>
      </c>
      <c r="R25" s="48">
        <v>345</v>
      </c>
      <c r="S25" s="8">
        <v>92</v>
      </c>
      <c r="T25" s="9">
        <f t="shared" si="3"/>
        <v>66</v>
      </c>
      <c r="U25" s="47">
        <v>13</v>
      </c>
      <c r="V25" s="48">
        <v>53</v>
      </c>
    </row>
    <row r="26" spans="1:22" ht="24.75" customHeight="1">
      <c r="A26" s="23" t="s">
        <v>37</v>
      </c>
      <c r="B26" s="24">
        <f t="shared" si="4"/>
        <v>1158</v>
      </c>
      <c r="C26" s="43">
        <v>578</v>
      </c>
      <c r="D26" s="44">
        <v>580</v>
      </c>
      <c r="E26" s="44">
        <v>484</v>
      </c>
      <c r="G26" s="8">
        <v>18</v>
      </c>
      <c r="H26" s="9">
        <f t="shared" si="0"/>
        <v>589</v>
      </c>
      <c r="I26" s="47">
        <v>271</v>
      </c>
      <c r="J26" s="48">
        <v>318</v>
      </c>
      <c r="K26" s="8">
        <v>43</v>
      </c>
      <c r="L26" s="9">
        <f t="shared" si="1"/>
        <v>915</v>
      </c>
      <c r="M26" s="47">
        <v>488</v>
      </c>
      <c r="N26" s="48">
        <v>427</v>
      </c>
      <c r="O26" s="8">
        <v>68</v>
      </c>
      <c r="P26" s="9">
        <f t="shared" si="2"/>
        <v>717</v>
      </c>
      <c r="Q26" s="47">
        <v>350</v>
      </c>
      <c r="R26" s="48">
        <v>367</v>
      </c>
      <c r="S26" s="8">
        <v>93</v>
      </c>
      <c r="T26" s="9">
        <f t="shared" si="3"/>
        <v>44</v>
      </c>
      <c r="U26" s="47">
        <v>9</v>
      </c>
      <c r="V26" s="48">
        <v>35</v>
      </c>
    </row>
    <row r="27" spans="1:22" ht="24.75" customHeight="1">
      <c r="A27" s="25" t="s">
        <v>54</v>
      </c>
      <c r="B27" s="24">
        <f t="shared" si="4"/>
        <v>2261</v>
      </c>
      <c r="C27" s="43">
        <v>1184</v>
      </c>
      <c r="D27" s="44">
        <v>1077</v>
      </c>
      <c r="E27" s="44">
        <v>1126</v>
      </c>
      <c r="G27" s="8">
        <v>19</v>
      </c>
      <c r="H27" s="9">
        <f t="shared" si="0"/>
        <v>593</v>
      </c>
      <c r="I27" s="47">
        <v>289</v>
      </c>
      <c r="J27" s="48">
        <v>304</v>
      </c>
      <c r="K27" s="8">
        <v>44</v>
      </c>
      <c r="L27" s="9">
        <f t="shared" si="1"/>
        <v>851</v>
      </c>
      <c r="M27" s="47">
        <v>482</v>
      </c>
      <c r="N27" s="48">
        <v>369</v>
      </c>
      <c r="O27" s="8">
        <v>69</v>
      </c>
      <c r="P27" s="9">
        <f t="shared" si="2"/>
        <v>611</v>
      </c>
      <c r="Q27" s="47">
        <v>279</v>
      </c>
      <c r="R27" s="48">
        <v>332</v>
      </c>
      <c r="S27" s="8">
        <v>94</v>
      </c>
      <c r="T27" s="9">
        <f t="shared" si="3"/>
        <v>37</v>
      </c>
      <c r="U27" s="47">
        <v>4</v>
      </c>
      <c r="V27" s="48">
        <v>33</v>
      </c>
    </row>
    <row r="28" spans="1:22" ht="24.75" customHeight="1">
      <c r="A28" s="25" t="s">
        <v>55</v>
      </c>
      <c r="B28" s="24">
        <f t="shared" si="4"/>
        <v>1476</v>
      </c>
      <c r="C28" s="43">
        <v>760</v>
      </c>
      <c r="D28" s="44">
        <v>716</v>
      </c>
      <c r="E28" s="44">
        <v>672</v>
      </c>
      <c r="G28" s="7" t="s">
        <v>38</v>
      </c>
      <c r="H28" s="14">
        <f t="shared" si="0"/>
        <v>3317</v>
      </c>
      <c r="I28" s="14">
        <f>I29+I30+I31+I32+I33</f>
        <v>1720</v>
      </c>
      <c r="J28" s="15">
        <f>J29+J30+J31+J32+J33</f>
        <v>1597</v>
      </c>
      <c r="K28" s="7" t="s">
        <v>39</v>
      </c>
      <c r="L28" s="14">
        <f t="shared" si="1"/>
        <v>3836</v>
      </c>
      <c r="M28" s="14">
        <f>M29+M30+M31+M32+M33</f>
        <v>2004</v>
      </c>
      <c r="N28" s="15">
        <f>N29+N30+N31+N32+N33</f>
        <v>1832</v>
      </c>
      <c r="O28" s="7" t="s">
        <v>40</v>
      </c>
      <c r="P28" s="14">
        <f t="shared" si="2"/>
        <v>2789</v>
      </c>
      <c r="Q28" s="14">
        <f>Q29+Q30+Q31+Q32+Q33</f>
        <v>1301</v>
      </c>
      <c r="R28" s="15">
        <f>R29+R30+R31+R32+R33</f>
        <v>1488</v>
      </c>
      <c r="S28" s="4" t="s">
        <v>41</v>
      </c>
      <c r="T28" s="14">
        <f t="shared" si="3"/>
        <v>115</v>
      </c>
      <c r="U28" s="49">
        <v>23</v>
      </c>
      <c r="V28" s="50">
        <v>92</v>
      </c>
    </row>
    <row r="29" spans="1:22" ht="24.75" customHeight="1">
      <c r="A29" s="23" t="s">
        <v>42</v>
      </c>
      <c r="B29" s="24">
        <f t="shared" si="4"/>
        <v>3522</v>
      </c>
      <c r="C29" s="43">
        <v>1774</v>
      </c>
      <c r="D29" s="44">
        <v>1748</v>
      </c>
      <c r="E29" s="44">
        <v>1546</v>
      </c>
      <c r="G29" s="8">
        <v>20</v>
      </c>
      <c r="H29" s="9">
        <f t="shared" si="0"/>
        <v>603</v>
      </c>
      <c r="I29" s="47">
        <v>314</v>
      </c>
      <c r="J29" s="48">
        <v>289</v>
      </c>
      <c r="K29" s="8">
        <v>45</v>
      </c>
      <c r="L29" s="9">
        <f t="shared" si="1"/>
        <v>803</v>
      </c>
      <c r="M29" s="47">
        <v>444</v>
      </c>
      <c r="N29" s="48">
        <v>359</v>
      </c>
      <c r="O29" s="8">
        <v>70</v>
      </c>
      <c r="P29" s="9">
        <f t="shared" si="2"/>
        <v>505</v>
      </c>
      <c r="Q29" s="47">
        <v>242</v>
      </c>
      <c r="R29" s="48">
        <v>263</v>
      </c>
      <c r="S29" s="78" t="s">
        <v>43</v>
      </c>
      <c r="T29" s="80">
        <f t="shared" si="3"/>
        <v>58483</v>
      </c>
      <c r="U29" s="80">
        <f>I4+I10+I16+I22+I28+M4+M10+M16+M22+M28+Q4+Q10+Q16+Q22+Q28+U4+U10+U16+U22+U28</f>
        <v>29558</v>
      </c>
      <c r="V29" s="82">
        <f>J4+J10+J16+J22+J28+N4+N10+N16+N22+N28+R4+R10+R16+R22+R28+V4+V10+V16+V22+V28</f>
        <v>28925</v>
      </c>
    </row>
    <row r="30" spans="1:22" ht="24.75" customHeight="1" thickBot="1">
      <c r="A30" s="25" t="s">
        <v>56</v>
      </c>
      <c r="B30" s="24">
        <f t="shared" si="4"/>
        <v>2663</v>
      </c>
      <c r="C30" s="43">
        <v>1343</v>
      </c>
      <c r="D30" s="44">
        <v>1320</v>
      </c>
      <c r="E30" s="44">
        <v>1264</v>
      </c>
      <c r="G30" s="8">
        <v>21</v>
      </c>
      <c r="H30" s="9">
        <f t="shared" si="0"/>
        <v>637</v>
      </c>
      <c r="I30" s="47">
        <v>327</v>
      </c>
      <c r="J30" s="48">
        <v>310</v>
      </c>
      <c r="K30" s="8">
        <v>46</v>
      </c>
      <c r="L30" s="9">
        <f t="shared" si="1"/>
        <v>747</v>
      </c>
      <c r="M30" s="47">
        <v>390</v>
      </c>
      <c r="N30" s="48">
        <v>357</v>
      </c>
      <c r="O30" s="8">
        <v>71</v>
      </c>
      <c r="P30" s="9">
        <f t="shared" si="2"/>
        <v>640</v>
      </c>
      <c r="Q30" s="47">
        <v>300</v>
      </c>
      <c r="R30" s="48">
        <v>340</v>
      </c>
      <c r="S30" s="79"/>
      <c r="T30" s="81"/>
      <c r="U30" s="81"/>
      <c r="V30" s="83"/>
    </row>
    <row r="31" spans="1:22" ht="24.75" customHeight="1">
      <c r="A31" s="23" t="s">
        <v>44</v>
      </c>
      <c r="B31" s="24">
        <f t="shared" si="4"/>
        <v>1502</v>
      </c>
      <c r="C31" s="43">
        <v>770</v>
      </c>
      <c r="D31" s="44">
        <v>732</v>
      </c>
      <c r="E31" s="44">
        <v>703</v>
      </c>
      <c r="G31" s="8">
        <v>22</v>
      </c>
      <c r="H31" s="9">
        <f t="shared" si="0"/>
        <v>664</v>
      </c>
      <c r="I31" s="47">
        <v>332</v>
      </c>
      <c r="J31" s="48">
        <v>332</v>
      </c>
      <c r="K31" s="8">
        <v>47</v>
      </c>
      <c r="L31" s="9">
        <f t="shared" si="1"/>
        <v>762</v>
      </c>
      <c r="M31" s="47">
        <v>386</v>
      </c>
      <c r="N31" s="48">
        <v>376</v>
      </c>
      <c r="O31" s="8">
        <v>72</v>
      </c>
      <c r="P31" s="9">
        <f t="shared" si="2"/>
        <v>544</v>
      </c>
      <c r="Q31" s="47">
        <v>269</v>
      </c>
      <c r="R31" s="48">
        <v>275</v>
      </c>
      <c r="S31" s="26"/>
      <c r="T31" s="27"/>
      <c r="U31" s="27"/>
      <c r="V31" s="27"/>
    </row>
    <row r="32" spans="1:22" ht="24.75" customHeight="1">
      <c r="A32" s="25" t="s">
        <v>54</v>
      </c>
      <c r="B32" s="24">
        <f t="shared" si="4"/>
        <v>1136</v>
      </c>
      <c r="C32" s="43">
        <v>567</v>
      </c>
      <c r="D32" s="44">
        <v>569</v>
      </c>
      <c r="E32" s="44">
        <v>519</v>
      </c>
      <c r="G32" s="8">
        <v>23</v>
      </c>
      <c r="H32" s="9">
        <f t="shared" si="0"/>
        <v>680</v>
      </c>
      <c r="I32" s="47">
        <v>366</v>
      </c>
      <c r="J32" s="48">
        <v>314</v>
      </c>
      <c r="K32" s="8">
        <v>48</v>
      </c>
      <c r="L32" s="9">
        <f t="shared" si="1"/>
        <v>811</v>
      </c>
      <c r="M32" s="47">
        <v>407</v>
      </c>
      <c r="N32" s="48">
        <v>404</v>
      </c>
      <c r="O32" s="8">
        <v>73</v>
      </c>
      <c r="P32" s="9">
        <f t="shared" si="2"/>
        <v>586</v>
      </c>
      <c r="Q32" s="47">
        <v>252</v>
      </c>
      <c r="R32" s="48">
        <v>334</v>
      </c>
      <c r="S32" s="28"/>
      <c r="T32" s="29"/>
      <c r="U32" s="29"/>
      <c r="V32" s="29"/>
    </row>
    <row r="33" spans="1:22" ht="24.75" customHeight="1" thickBot="1">
      <c r="A33" s="25" t="s">
        <v>55</v>
      </c>
      <c r="B33" s="24">
        <f t="shared" si="4"/>
        <v>1860</v>
      </c>
      <c r="C33" s="43">
        <v>939</v>
      </c>
      <c r="D33" s="44">
        <v>921</v>
      </c>
      <c r="E33" s="44">
        <v>805</v>
      </c>
      <c r="G33" s="30">
        <v>24</v>
      </c>
      <c r="H33" s="31">
        <f t="shared" si="0"/>
        <v>733</v>
      </c>
      <c r="I33" s="51">
        <v>381</v>
      </c>
      <c r="J33" s="52">
        <v>352</v>
      </c>
      <c r="K33" s="30">
        <v>49</v>
      </c>
      <c r="L33" s="31">
        <f t="shared" si="1"/>
        <v>713</v>
      </c>
      <c r="M33" s="51">
        <v>377</v>
      </c>
      <c r="N33" s="52">
        <v>336</v>
      </c>
      <c r="O33" s="30">
        <v>74</v>
      </c>
      <c r="P33" s="31">
        <f t="shared" si="2"/>
        <v>514</v>
      </c>
      <c r="Q33" s="51">
        <v>238</v>
      </c>
      <c r="R33" s="52">
        <v>276</v>
      </c>
      <c r="S33" s="28"/>
      <c r="T33" s="29"/>
      <c r="U33" s="29"/>
      <c r="V33" s="29"/>
    </row>
    <row r="34" spans="1:5" ht="24.75" customHeight="1">
      <c r="A34" s="25" t="s">
        <v>57</v>
      </c>
      <c r="B34" s="24">
        <f t="shared" si="4"/>
        <v>1849</v>
      </c>
      <c r="C34" s="43">
        <v>930</v>
      </c>
      <c r="D34" s="44">
        <v>919</v>
      </c>
      <c r="E34" s="44">
        <v>1051</v>
      </c>
    </row>
    <row r="35" spans="1:5" ht="24.75" customHeight="1">
      <c r="A35" s="23" t="s">
        <v>45</v>
      </c>
      <c r="B35" s="24">
        <f t="shared" si="4"/>
        <v>360</v>
      </c>
      <c r="C35" s="43">
        <v>173</v>
      </c>
      <c r="D35" s="44">
        <v>187</v>
      </c>
      <c r="E35" s="44">
        <v>179</v>
      </c>
    </row>
    <row r="36" spans="1:5" ht="24.75" customHeight="1" thickBot="1">
      <c r="A36" s="32" t="s">
        <v>46</v>
      </c>
      <c r="B36" s="33">
        <f t="shared" si="4"/>
        <v>119</v>
      </c>
      <c r="C36" s="45">
        <v>41</v>
      </c>
      <c r="D36" s="46">
        <v>78</v>
      </c>
      <c r="E36" s="46">
        <v>57</v>
      </c>
    </row>
    <row r="37" spans="1:5" ht="26.25" customHeight="1" thickBot="1" thickTop="1">
      <c r="A37" s="34" t="s">
        <v>47</v>
      </c>
      <c r="B37" s="35">
        <f>SUM(B17:B36)</f>
        <v>58483</v>
      </c>
      <c r="C37" s="35">
        <f>SUM(C17:C36)</f>
        <v>29558</v>
      </c>
      <c r="D37" s="36">
        <f>SUM(D17:D36)</f>
        <v>28925</v>
      </c>
      <c r="E37" s="36">
        <f>SUM(E17:E36)</f>
        <v>27691</v>
      </c>
    </row>
    <row r="38" ht="24.75" customHeight="1"/>
    <row r="39" ht="24.75" customHeight="1"/>
    <row r="40" ht="42" customHeight="1"/>
    <row r="41" ht="21" customHeight="1"/>
    <row r="42" ht="24.75" customHeight="1"/>
    <row r="43" ht="18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39" customHeight="1"/>
    <row r="65" ht="24.75" customHeight="1"/>
    <row r="66" ht="24.75" customHeight="1"/>
    <row r="67" ht="42" customHeight="1"/>
    <row r="68" ht="21" customHeight="1"/>
    <row r="69" ht="24.75" customHeight="1"/>
    <row r="70" ht="18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39" customHeight="1"/>
    <row r="92" ht="24.75" customHeight="1"/>
    <row r="93" ht="24.75" customHeight="1"/>
    <row r="94" ht="42" customHeight="1"/>
    <row r="95" ht="21" customHeight="1"/>
    <row r="96" ht="24.75" customHeight="1"/>
    <row r="97" ht="18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39" customHeight="1"/>
    <row r="119" ht="24.75" customHeight="1"/>
    <row r="120" ht="24.75" customHeight="1"/>
    <row r="121" ht="42" customHeight="1"/>
    <row r="122" ht="21" customHeight="1"/>
    <row r="123" ht="24.75" customHeight="1"/>
    <row r="124" ht="18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39" customHeight="1"/>
    <row r="146" ht="24.75" customHeight="1"/>
    <row r="147" ht="24.75" customHeight="1"/>
    <row r="148" ht="42" customHeight="1"/>
    <row r="149" ht="21" customHeight="1"/>
    <row r="150" ht="24.75" customHeight="1"/>
    <row r="151" ht="18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39" customHeight="1"/>
    <row r="173" ht="24.75" customHeight="1"/>
    <row r="174" ht="24.75" customHeight="1"/>
    <row r="175" ht="42" customHeight="1"/>
    <row r="176" ht="21" customHeight="1"/>
    <row r="177" ht="24.75" customHeight="1"/>
    <row r="178" ht="18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39" customHeight="1"/>
    <row r="200" ht="24.75" customHeight="1"/>
    <row r="201" ht="24.75" customHeight="1"/>
    <row r="202" ht="42" customHeight="1"/>
    <row r="203" ht="21" customHeight="1"/>
    <row r="204" ht="24.75" customHeight="1"/>
    <row r="205" ht="18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39" customHeight="1"/>
    <row r="227" ht="24.75" customHeight="1"/>
    <row r="228" ht="24.75" customHeight="1"/>
    <row r="229" ht="42" customHeight="1"/>
    <row r="230" ht="21" customHeight="1"/>
    <row r="231" ht="24.75" customHeight="1"/>
    <row r="232" ht="18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39" customHeight="1"/>
    <row r="254" ht="24.75" customHeight="1"/>
    <row r="255" ht="24.75" customHeight="1"/>
    <row r="256" ht="42" customHeight="1"/>
    <row r="257" ht="21" customHeight="1"/>
    <row r="258" ht="24.75" customHeight="1"/>
    <row r="259" ht="18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39" customHeight="1"/>
    <row r="281" ht="24.75" customHeight="1"/>
    <row r="282" ht="24.75" customHeight="1"/>
    <row r="283" ht="42" customHeight="1"/>
    <row r="284" ht="21" customHeight="1"/>
    <row r="285" ht="24.75" customHeight="1"/>
    <row r="286" ht="18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39" customHeight="1"/>
    <row r="308" ht="24.75" customHeight="1"/>
    <row r="309" ht="24.75" customHeight="1"/>
    <row r="310" ht="42" customHeight="1"/>
    <row r="311" ht="21" customHeight="1"/>
    <row r="312" ht="24.75" customHeight="1"/>
    <row r="313" ht="18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39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</sheetData>
  <sheetProtection password="C7A0" sheet="1" objects="1" scenarios="1"/>
  <mergeCells count="19">
    <mergeCell ref="G1:V1"/>
    <mergeCell ref="G2:N2"/>
    <mergeCell ref="O2:V2"/>
    <mergeCell ref="S29:S30"/>
    <mergeCell ref="T29:T30"/>
    <mergeCell ref="U29:U30"/>
    <mergeCell ref="V29:V30"/>
    <mergeCell ref="A14:A16"/>
    <mergeCell ref="B14:D14"/>
    <mergeCell ref="E14:E16"/>
    <mergeCell ref="B15:B16"/>
    <mergeCell ref="C15:C16"/>
    <mergeCell ref="D15:D16"/>
    <mergeCell ref="B2:D4"/>
    <mergeCell ref="D6:E6"/>
    <mergeCell ref="A7:A8"/>
    <mergeCell ref="B7:D7"/>
    <mergeCell ref="E7:E8"/>
    <mergeCell ref="A13:E13"/>
  </mergeCells>
  <printOptions/>
  <pageMargins left="0.88" right="0.53" top="0.25" bottom="0.46" header="0.24" footer="0.51"/>
  <pageSetup horizontalDpi="600" verticalDpi="600" orientation="portrait" paperSize="9" scale="96" r:id="rId1"/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C9" sqref="C9"/>
    </sheetView>
  </sheetViews>
  <sheetFormatPr defaultColWidth="0" defaultRowHeight="13.5"/>
  <cols>
    <col min="1" max="5" width="15.50390625" style="0" customWidth="1"/>
    <col min="6" max="6" width="7.375" style="0" customWidth="1"/>
    <col min="7" max="7" width="5.50390625" style="0" customWidth="1"/>
    <col min="8" max="8" width="5.25390625" style="0" customWidth="1"/>
    <col min="9" max="9" width="5.625" style="0" customWidth="1"/>
    <col min="10" max="10" width="5.875" style="0" customWidth="1"/>
    <col min="11" max="11" width="5.50390625" style="0" customWidth="1"/>
    <col min="12" max="12" width="5.875" style="0" customWidth="1"/>
    <col min="13" max="13" width="5.625" style="0" customWidth="1"/>
    <col min="14" max="14" width="5.75390625" style="0" customWidth="1"/>
    <col min="15" max="15" width="6.00390625" style="0" customWidth="1"/>
    <col min="16" max="16" width="5.875" style="0" customWidth="1"/>
    <col min="17" max="17" width="5.75390625" style="0" customWidth="1"/>
    <col min="18" max="18" width="5.25390625" style="0" customWidth="1"/>
    <col min="19" max="19" width="6.00390625" style="0" customWidth="1"/>
    <col min="20" max="20" width="5.50390625" style="0" customWidth="1"/>
    <col min="21" max="21" width="5.625" style="0" customWidth="1"/>
    <col min="22" max="22" width="5.50390625" style="0" customWidth="1"/>
    <col min="23" max="224" width="9.00390625" style="0" customWidth="1"/>
    <col min="225" max="235" width="7.75390625" style="0" hidden="1" customWidth="1"/>
    <col min="236" max="236" width="2.125" style="0" hidden="1" customWidth="1"/>
    <col min="237" max="237" width="7.75390625" style="0" hidden="1" customWidth="1"/>
    <col min="238" max="243" width="0" style="0" hidden="1" customWidth="1"/>
    <col min="244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7:22" ht="39" customHeight="1">
      <c r="G1" s="73" t="s">
        <v>58</v>
      </c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2:22" ht="18" thickBot="1">
      <c r="B2" s="53" t="s">
        <v>0</v>
      </c>
      <c r="C2" s="54"/>
      <c r="D2" s="54"/>
      <c r="G2" s="74"/>
      <c r="H2" s="75"/>
      <c r="I2" s="75"/>
      <c r="J2" s="75"/>
      <c r="K2" s="75"/>
      <c r="L2" s="75"/>
      <c r="M2" s="75"/>
      <c r="N2" s="75"/>
      <c r="O2" s="76">
        <v>40087</v>
      </c>
      <c r="P2" s="77"/>
      <c r="Q2" s="77"/>
      <c r="R2" s="77"/>
      <c r="S2" s="77"/>
      <c r="T2" s="77"/>
      <c r="U2" s="77"/>
      <c r="V2" s="77"/>
    </row>
    <row r="3" spans="2:22" ht="17.25">
      <c r="B3" s="54"/>
      <c r="C3" s="54"/>
      <c r="D3" s="54"/>
      <c r="G3" s="1" t="s">
        <v>1</v>
      </c>
      <c r="H3" s="2" t="s">
        <v>2</v>
      </c>
      <c r="I3" s="2" t="s">
        <v>3</v>
      </c>
      <c r="J3" s="3" t="s">
        <v>4</v>
      </c>
      <c r="K3" s="1" t="s">
        <v>1</v>
      </c>
      <c r="L3" s="2" t="s">
        <v>2</v>
      </c>
      <c r="M3" s="2" t="s">
        <v>3</v>
      </c>
      <c r="N3" s="3" t="s">
        <v>4</v>
      </c>
      <c r="O3" s="1" t="s">
        <v>1</v>
      </c>
      <c r="P3" s="2" t="s">
        <v>2</v>
      </c>
      <c r="Q3" s="2" t="s">
        <v>3</v>
      </c>
      <c r="R3" s="3" t="s">
        <v>4</v>
      </c>
      <c r="S3" s="1" t="s">
        <v>1</v>
      </c>
      <c r="T3" s="2" t="s">
        <v>2</v>
      </c>
      <c r="U3" s="2" t="s">
        <v>3</v>
      </c>
      <c r="V3" s="3" t="s">
        <v>4</v>
      </c>
    </row>
    <row r="4" spans="2:22" ht="24.75" customHeight="1">
      <c r="B4" s="54"/>
      <c r="C4" s="54"/>
      <c r="D4" s="54"/>
      <c r="G4" s="4" t="s">
        <v>5</v>
      </c>
      <c r="H4" s="5">
        <f aca="true" t="shared" si="0" ref="H4:H33">I4+J4</f>
        <v>2347</v>
      </c>
      <c r="I4" s="5">
        <f>I5+I6+I7+I8+I9</f>
        <v>1184</v>
      </c>
      <c r="J4" s="6">
        <f>J5+J6+J7+J8+J9</f>
        <v>1163</v>
      </c>
      <c r="K4" s="7" t="s">
        <v>6</v>
      </c>
      <c r="L4" s="5">
        <f aca="true" t="shared" si="1" ref="L4:L33">M4+N4</f>
        <v>3893</v>
      </c>
      <c r="M4" s="5">
        <f>M5+M6+M7+M8+M9</f>
        <v>2100</v>
      </c>
      <c r="N4" s="6">
        <f>N5+N6+N7+N8+N9</f>
        <v>1793</v>
      </c>
      <c r="O4" s="7" t="s">
        <v>7</v>
      </c>
      <c r="P4" s="5">
        <f aca="true" t="shared" si="2" ref="P4:P33">Q4+R4</f>
        <v>3733</v>
      </c>
      <c r="Q4" s="5">
        <f>Q5+Q6+Q7+Q8+Q9</f>
        <v>1968</v>
      </c>
      <c r="R4" s="6">
        <f>R5+R6+R7+R8+R9</f>
        <v>1765</v>
      </c>
      <c r="S4" s="7" t="s">
        <v>8</v>
      </c>
      <c r="T4" s="5">
        <f aca="true" t="shared" si="3" ref="T4:T29">U4+V4</f>
        <v>2346</v>
      </c>
      <c r="U4" s="5">
        <f>U5+U6+U7+U8+U9</f>
        <v>986</v>
      </c>
      <c r="V4" s="6">
        <f>V5+V6+V7+V8+V9</f>
        <v>1360</v>
      </c>
    </row>
    <row r="5" spans="7:22" ht="24.75" customHeight="1">
      <c r="G5" s="8">
        <v>0</v>
      </c>
      <c r="H5" s="9">
        <f t="shared" si="0"/>
        <v>474</v>
      </c>
      <c r="I5" s="47">
        <v>240</v>
      </c>
      <c r="J5" s="48">
        <v>234</v>
      </c>
      <c r="K5" s="8">
        <v>25</v>
      </c>
      <c r="L5" s="9">
        <f t="shared" si="1"/>
        <v>727</v>
      </c>
      <c r="M5" s="47">
        <v>393</v>
      </c>
      <c r="N5" s="48">
        <v>334</v>
      </c>
      <c r="O5" s="8">
        <v>50</v>
      </c>
      <c r="P5" s="9">
        <f t="shared" si="2"/>
        <v>722</v>
      </c>
      <c r="Q5" s="47">
        <v>365</v>
      </c>
      <c r="R5" s="48">
        <v>357</v>
      </c>
      <c r="S5" s="8">
        <v>75</v>
      </c>
      <c r="T5" s="9">
        <f t="shared" si="3"/>
        <v>490</v>
      </c>
      <c r="U5" s="47">
        <v>216</v>
      </c>
      <c r="V5" s="48">
        <v>274</v>
      </c>
    </row>
    <row r="6" spans="4:22" ht="24.75" customHeight="1">
      <c r="D6" s="55" t="s">
        <v>88</v>
      </c>
      <c r="E6" s="55"/>
      <c r="G6" s="8">
        <v>1</v>
      </c>
      <c r="H6" s="9">
        <f t="shared" si="0"/>
        <v>518</v>
      </c>
      <c r="I6" s="47">
        <v>265</v>
      </c>
      <c r="J6" s="48">
        <v>253</v>
      </c>
      <c r="K6" s="8">
        <v>26</v>
      </c>
      <c r="L6" s="9">
        <f t="shared" si="1"/>
        <v>776</v>
      </c>
      <c r="M6" s="47">
        <v>432</v>
      </c>
      <c r="N6" s="48">
        <v>344</v>
      </c>
      <c r="O6" s="8">
        <v>51</v>
      </c>
      <c r="P6" s="9">
        <f t="shared" si="2"/>
        <v>735</v>
      </c>
      <c r="Q6" s="47">
        <v>389</v>
      </c>
      <c r="R6" s="48">
        <v>346</v>
      </c>
      <c r="S6" s="8">
        <v>76</v>
      </c>
      <c r="T6" s="9">
        <f t="shared" si="3"/>
        <v>519</v>
      </c>
      <c r="U6" s="47">
        <v>218</v>
      </c>
      <c r="V6" s="48">
        <v>301</v>
      </c>
    </row>
    <row r="7" spans="1:22" ht="24.75" customHeight="1">
      <c r="A7" s="56" t="s">
        <v>9</v>
      </c>
      <c r="B7" s="58" t="s">
        <v>10</v>
      </c>
      <c r="C7" s="58"/>
      <c r="D7" s="58"/>
      <c r="E7" s="56" t="s">
        <v>11</v>
      </c>
      <c r="G7" s="8">
        <v>2</v>
      </c>
      <c r="H7" s="9">
        <f t="shared" si="0"/>
        <v>456</v>
      </c>
      <c r="I7" s="47">
        <v>225</v>
      </c>
      <c r="J7" s="48">
        <v>231</v>
      </c>
      <c r="K7" s="8">
        <v>27</v>
      </c>
      <c r="L7" s="9">
        <f t="shared" si="1"/>
        <v>812</v>
      </c>
      <c r="M7" s="47">
        <v>426</v>
      </c>
      <c r="N7" s="48">
        <v>386</v>
      </c>
      <c r="O7" s="8">
        <v>52</v>
      </c>
      <c r="P7" s="9">
        <f t="shared" si="2"/>
        <v>716</v>
      </c>
      <c r="Q7" s="47">
        <v>378</v>
      </c>
      <c r="R7" s="48">
        <v>338</v>
      </c>
      <c r="S7" s="8">
        <v>77</v>
      </c>
      <c r="T7" s="9">
        <f t="shared" si="3"/>
        <v>468</v>
      </c>
      <c r="U7" s="47">
        <v>211</v>
      </c>
      <c r="V7" s="48">
        <v>257</v>
      </c>
    </row>
    <row r="8" spans="1:22" ht="24.75" customHeight="1" thickBot="1">
      <c r="A8" s="57"/>
      <c r="B8" s="10" t="s">
        <v>12</v>
      </c>
      <c r="C8" s="10" t="s">
        <v>3</v>
      </c>
      <c r="D8" s="10" t="s">
        <v>4</v>
      </c>
      <c r="E8" s="57"/>
      <c r="G8" s="8">
        <v>3</v>
      </c>
      <c r="H8" s="9">
        <f t="shared" si="0"/>
        <v>440</v>
      </c>
      <c r="I8" s="47">
        <v>223</v>
      </c>
      <c r="J8" s="48">
        <v>217</v>
      </c>
      <c r="K8" s="8">
        <v>28</v>
      </c>
      <c r="L8" s="9">
        <f t="shared" si="1"/>
        <v>798</v>
      </c>
      <c r="M8" s="47">
        <v>433</v>
      </c>
      <c r="N8" s="48">
        <v>365</v>
      </c>
      <c r="O8" s="8">
        <v>53</v>
      </c>
      <c r="P8" s="9">
        <f t="shared" si="2"/>
        <v>786</v>
      </c>
      <c r="Q8" s="47">
        <v>427</v>
      </c>
      <c r="R8" s="48">
        <v>359</v>
      </c>
      <c r="S8" s="8">
        <v>78</v>
      </c>
      <c r="T8" s="9">
        <f t="shared" si="3"/>
        <v>466</v>
      </c>
      <c r="U8" s="47">
        <v>185</v>
      </c>
      <c r="V8" s="48">
        <v>281</v>
      </c>
    </row>
    <row r="9" spans="1:22" ht="24.75" customHeight="1" thickTop="1">
      <c r="A9" s="11" t="s">
        <v>13</v>
      </c>
      <c r="B9" s="12">
        <f>C9+D9</f>
        <v>58234</v>
      </c>
      <c r="C9" s="37">
        <v>29413</v>
      </c>
      <c r="D9" s="38">
        <v>28821</v>
      </c>
      <c r="E9" s="38">
        <v>27796</v>
      </c>
      <c r="G9" s="8">
        <v>4</v>
      </c>
      <c r="H9" s="9">
        <f t="shared" si="0"/>
        <v>459</v>
      </c>
      <c r="I9" s="47">
        <v>231</v>
      </c>
      <c r="J9" s="48">
        <v>228</v>
      </c>
      <c r="K9" s="8">
        <v>29</v>
      </c>
      <c r="L9" s="9">
        <f t="shared" si="1"/>
        <v>780</v>
      </c>
      <c r="M9" s="47">
        <v>416</v>
      </c>
      <c r="N9" s="48">
        <v>364</v>
      </c>
      <c r="O9" s="8">
        <v>54</v>
      </c>
      <c r="P9" s="9">
        <f t="shared" si="2"/>
        <v>774</v>
      </c>
      <c r="Q9" s="47">
        <v>409</v>
      </c>
      <c r="R9" s="48">
        <v>365</v>
      </c>
      <c r="S9" s="8">
        <v>79</v>
      </c>
      <c r="T9" s="9">
        <f t="shared" si="3"/>
        <v>403</v>
      </c>
      <c r="U9" s="47">
        <v>156</v>
      </c>
      <c r="V9" s="48">
        <v>247</v>
      </c>
    </row>
    <row r="10" spans="1:22" ht="24.75" customHeight="1" thickBot="1">
      <c r="A10" s="10" t="s">
        <v>14</v>
      </c>
      <c r="B10" s="13">
        <f>C10+D10</f>
        <v>2462</v>
      </c>
      <c r="C10" s="39">
        <v>1138</v>
      </c>
      <c r="D10" s="40">
        <v>1324</v>
      </c>
      <c r="E10" s="40">
        <v>1300</v>
      </c>
      <c r="G10" s="4" t="s">
        <v>15</v>
      </c>
      <c r="H10" s="14">
        <f t="shared" si="0"/>
        <v>2387</v>
      </c>
      <c r="I10" s="14">
        <f>I11+I12+I13+I14+I15</f>
        <v>1212</v>
      </c>
      <c r="J10" s="15">
        <f>J11+J12+J13+J14+J15</f>
        <v>1175</v>
      </c>
      <c r="K10" s="7" t="s">
        <v>16</v>
      </c>
      <c r="L10" s="14">
        <f t="shared" si="1"/>
        <v>4110</v>
      </c>
      <c r="M10" s="14">
        <f>M11+M12+M13+M14+M15</f>
        <v>2206</v>
      </c>
      <c r="N10" s="15">
        <f>N11+N12+N13+N14+N15</f>
        <v>1904</v>
      </c>
      <c r="O10" s="16" t="s">
        <v>17</v>
      </c>
      <c r="P10" s="14">
        <f t="shared" si="2"/>
        <v>4224</v>
      </c>
      <c r="Q10" s="14">
        <f>Q11+Q12+Q13+Q14+Q15</f>
        <v>2184</v>
      </c>
      <c r="R10" s="15">
        <f>R11+R12+R13+R14+R15</f>
        <v>2040</v>
      </c>
      <c r="S10" s="7" t="s">
        <v>18</v>
      </c>
      <c r="T10" s="14">
        <f t="shared" si="3"/>
        <v>1499</v>
      </c>
      <c r="U10" s="14">
        <f>U11+U12+U13+U14+U15</f>
        <v>559</v>
      </c>
      <c r="V10" s="15">
        <f>V11+V12+V13+V14+V15</f>
        <v>940</v>
      </c>
    </row>
    <row r="11" spans="1:22" ht="24.75" customHeight="1" thickTop="1">
      <c r="A11" s="11" t="s">
        <v>48</v>
      </c>
      <c r="B11" s="17">
        <f>SUM(B9:B10)</f>
        <v>60696</v>
      </c>
      <c r="C11" s="17">
        <f>SUM(C9:C10)</f>
        <v>30551</v>
      </c>
      <c r="D11" s="17">
        <f>SUM(D9:D10)</f>
        <v>30145</v>
      </c>
      <c r="E11" s="17">
        <f>SUM(E9:E10)</f>
        <v>29096</v>
      </c>
      <c r="G11" s="18">
        <v>5</v>
      </c>
      <c r="H11" s="9">
        <f t="shared" si="0"/>
        <v>475</v>
      </c>
      <c r="I11" s="47">
        <v>245</v>
      </c>
      <c r="J11" s="48">
        <v>230</v>
      </c>
      <c r="K11" s="8">
        <v>30</v>
      </c>
      <c r="L11" s="9">
        <f t="shared" si="1"/>
        <v>769</v>
      </c>
      <c r="M11" s="47">
        <v>426</v>
      </c>
      <c r="N11" s="48">
        <v>343</v>
      </c>
      <c r="O11" s="8">
        <v>55</v>
      </c>
      <c r="P11" s="9">
        <f t="shared" si="2"/>
        <v>708</v>
      </c>
      <c r="Q11" s="47">
        <v>384</v>
      </c>
      <c r="R11" s="48">
        <v>324</v>
      </c>
      <c r="S11" s="8">
        <v>80</v>
      </c>
      <c r="T11" s="9">
        <f t="shared" si="3"/>
        <v>360</v>
      </c>
      <c r="U11" s="47">
        <v>150</v>
      </c>
      <c r="V11" s="48">
        <v>210</v>
      </c>
    </row>
    <row r="12" spans="1:22" ht="15.75" customHeight="1">
      <c r="A12" s="19"/>
      <c r="B12" s="20"/>
      <c r="C12" s="20"/>
      <c r="D12" s="20"/>
      <c r="E12" s="20"/>
      <c r="G12" s="18">
        <v>6</v>
      </c>
      <c r="H12" s="9">
        <f t="shared" si="0"/>
        <v>489</v>
      </c>
      <c r="I12" s="47">
        <v>246</v>
      </c>
      <c r="J12" s="48">
        <v>243</v>
      </c>
      <c r="K12" s="8">
        <v>31</v>
      </c>
      <c r="L12" s="9">
        <f t="shared" si="1"/>
        <v>818</v>
      </c>
      <c r="M12" s="47">
        <v>438</v>
      </c>
      <c r="N12" s="48">
        <v>380</v>
      </c>
      <c r="O12" s="8">
        <v>56</v>
      </c>
      <c r="P12" s="9">
        <f t="shared" si="2"/>
        <v>823</v>
      </c>
      <c r="Q12" s="47">
        <v>431</v>
      </c>
      <c r="R12" s="48">
        <v>392</v>
      </c>
      <c r="S12" s="8">
        <v>81</v>
      </c>
      <c r="T12" s="9">
        <f t="shared" si="3"/>
        <v>350</v>
      </c>
      <c r="U12" s="47">
        <v>135</v>
      </c>
      <c r="V12" s="48">
        <v>215</v>
      </c>
    </row>
    <row r="13" spans="1:22" ht="22.5" customHeight="1" thickBot="1">
      <c r="A13" s="59" t="s">
        <v>49</v>
      </c>
      <c r="B13" s="60"/>
      <c r="C13" s="60"/>
      <c r="D13" s="60"/>
      <c r="E13" s="60"/>
      <c r="G13" s="18">
        <v>7</v>
      </c>
      <c r="H13" s="9">
        <f t="shared" si="0"/>
        <v>467</v>
      </c>
      <c r="I13" s="47">
        <v>229</v>
      </c>
      <c r="J13" s="48">
        <v>238</v>
      </c>
      <c r="K13" s="8">
        <v>32</v>
      </c>
      <c r="L13" s="9">
        <f t="shared" si="1"/>
        <v>822</v>
      </c>
      <c r="M13" s="47">
        <v>439</v>
      </c>
      <c r="N13" s="48">
        <v>383</v>
      </c>
      <c r="O13" s="8">
        <v>57</v>
      </c>
      <c r="P13" s="9">
        <f t="shared" si="2"/>
        <v>882</v>
      </c>
      <c r="Q13" s="47">
        <v>466</v>
      </c>
      <c r="R13" s="48">
        <v>416</v>
      </c>
      <c r="S13" s="8">
        <v>82</v>
      </c>
      <c r="T13" s="9">
        <f t="shared" si="3"/>
        <v>303</v>
      </c>
      <c r="U13" s="47">
        <v>114</v>
      </c>
      <c r="V13" s="48">
        <v>189</v>
      </c>
    </row>
    <row r="14" spans="1:22" ht="21" customHeight="1">
      <c r="A14" s="61" t="s">
        <v>19</v>
      </c>
      <c r="B14" s="64" t="s">
        <v>20</v>
      </c>
      <c r="C14" s="65"/>
      <c r="D14" s="65"/>
      <c r="E14" s="66" t="s">
        <v>50</v>
      </c>
      <c r="G14" s="18">
        <v>8</v>
      </c>
      <c r="H14" s="9">
        <f t="shared" si="0"/>
        <v>490</v>
      </c>
      <c r="I14" s="47">
        <v>248</v>
      </c>
      <c r="J14" s="48">
        <v>242</v>
      </c>
      <c r="K14" s="8">
        <v>33</v>
      </c>
      <c r="L14" s="9">
        <f t="shared" si="1"/>
        <v>800</v>
      </c>
      <c r="M14" s="47">
        <v>437</v>
      </c>
      <c r="N14" s="48">
        <v>363</v>
      </c>
      <c r="O14" s="8">
        <v>58</v>
      </c>
      <c r="P14" s="9">
        <f t="shared" si="2"/>
        <v>908</v>
      </c>
      <c r="Q14" s="47">
        <v>443</v>
      </c>
      <c r="R14" s="48">
        <v>465</v>
      </c>
      <c r="S14" s="8">
        <v>83</v>
      </c>
      <c r="T14" s="9">
        <f t="shared" si="3"/>
        <v>244</v>
      </c>
      <c r="U14" s="47">
        <v>80</v>
      </c>
      <c r="V14" s="48">
        <v>164</v>
      </c>
    </row>
    <row r="15" spans="1:22" ht="24.75" customHeight="1">
      <c r="A15" s="62"/>
      <c r="B15" s="69" t="s">
        <v>51</v>
      </c>
      <c r="C15" s="69" t="s">
        <v>52</v>
      </c>
      <c r="D15" s="71" t="s">
        <v>53</v>
      </c>
      <c r="E15" s="67"/>
      <c r="G15" s="18">
        <v>9</v>
      </c>
      <c r="H15" s="9">
        <f t="shared" si="0"/>
        <v>466</v>
      </c>
      <c r="I15" s="47">
        <v>244</v>
      </c>
      <c r="J15" s="48">
        <v>222</v>
      </c>
      <c r="K15" s="8">
        <v>34</v>
      </c>
      <c r="L15" s="9">
        <f t="shared" si="1"/>
        <v>901</v>
      </c>
      <c r="M15" s="47">
        <v>466</v>
      </c>
      <c r="N15" s="48">
        <v>435</v>
      </c>
      <c r="O15" s="8">
        <v>59</v>
      </c>
      <c r="P15" s="9">
        <f t="shared" si="2"/>
        <v>903</v>
      </c>
      <c r="Q15" s="47">
        <v>460</v>
      </c>
      <c r="R15" s="48">
        <v>443</v>
      </c>
      <c r="S15" s="8">
        <v>84</v>
      </c>
      <c r="T15" s="9">
        <f t="shared" si="3"/>
        <v>242</v>
      </c>
      <c r="U15" s="47">
        <v>80</v>
      </c>
      <c r="V15" s="48">
        <v>162</v>
      </c>
    </row>
    <row r="16" spans="1:22" ht="18" customHeight="1" thickBot="1">
      <c r="A16" s="63"/>
      <c r="B16" s="70"/>
      <c r="C16" s="70"/>
      <c r="D16" s="72"/>
      <c r="E16" s="68"/>
      <c r="G16" s="7" t="s">
        <v>21</v>
      </c>
      <c r="H16" s="14">
        <f t="shared" si="0"/>
        <v>2611</v>
      </c>
      <c r="I16" s="14">
        <f>I17+I18+I19+I20+I21</f>
        <v>1360</v>
      </c>
      <c r="J16" s="15">
        <f>J17+J18+J19+J20+J21</f>
        <v>1251</v>
      </c>
      <c r="K16" s="7" t="s">
        <v>22</v>
      </c>
      <c r="L16" s="14">
        <f t="shared" si="1"/>
        <v>4765</v>
      </c>
      <c r="M16" s="14">
        <f>M17+M18+M19+M20+M21</f>
        <v>2572</v>
      </c>
      <c r="N16" s="15">
        <f>N17+N18+N19+N20+N21</f>
        <v>2193</v>
      </c>
      <c r="O16" s="7" t="s">
        <v>23</v>
      </c>
      <c r="P16" s="14">
        <f t="shared" si="2"/>
        <v>4066</v>
      </c>
      <c r="Q16" s="14">
        <f>Q17+Q18+Q19+Q20+Q21</f>
        <v>2073</v>
      </c>
      <c r="R16" s="15">
        <f>R17+R18+R19+R20+R21</f>
        <v>1993</v>
      </c>
      <c r="S16" s="7" t="s">
        <v>24</v>
      </c>
      <c r="T16" s="14">
        <f t="shared" si="3"/>
        <v>798</v>
      </c>
      <c r="U16" s="14">
        <f>U17+U18+U19+U20+U21</f>
        <v>225</v>
      </c>
      <c r="V16" s="15">
        <f>V17+V18+V19+V20+V21</f>
        <v>573</v>
      </c>
    </row>
    <row r="17" spans="1:22" ht="24.75" customHeight="1" thickTop="1">
      <c r="A17" s="21" t="s">
        <v>25</v>
      </c>
      <c r="B17" s="22">
        <f aca="true" t="shared" si="4" ref="B17:B36">C17+D17</f>
        <v>18109</v>
      </c>
      <c r="C17" s="41">
        <v>9153</v>
      </c>
      <c r="D17" s="42">
        <v>8956</v>
      </c>
      <c r="E17" s="42">
        <v>8533</v>
      </c>
      <c r="G17" s="8">
        <v>10</v>
      </c>
      <c r="H17" s="9">
        <f t="shared" si="0"/>
        <v>484</v>
      </c>
      <c r="I17" s="47">
        <v>260</v>
      </c>
      <c r="J17" s="48">
        <v>224</v>
      </c>
      <c r="K17" s="8">
        <v>35</v>
      </c>
      <c r="L17" s="9">
        <f t="shared" si="1"/>
        <v>888</v>
      </c>
      <c r="M17" s="47">
        <v>502</v>
      </c>
      <c r="N17" s="48">
        <v>386</v>
      </c>
      <c r="O17" s="8">
        <v>60</v>
      </c>
      <c r="P17" s="9">
        <f t="shared" si="2"/>
        <v>954</v>
      </c>
      <c r="Q17" s="47">
        <v>478</v>
      </c>
      <c r="R17" s="48">
        <v>476</v>
      </c>
      <c r="S17" s="8">
        <v>85</v>
      </c>
      <c r="T17" s="9">
        <f t="shared" si="3"/>
        <v>212</v>
      </c>
      <c r="U17" s="47">
        <v>69</v>
      </c>
      <c r="V17" s="48">
        <v>143</v>
      </c>
    </row>
    <row r="18" spans="1:22" ht="24.75" customHeight="1">
      <c r="A18" s="23" t="s">
        <v>26</v>
      </c>
      <c r="B18" s="24">
        <f t="shared" si="4"/>
        <v>7</v>
      </c>
      <c r="C18" s="43">
        <v>4</v>
      </c>
      <c r="D18" s="44">
        <v>3</v>
      </c>
      <c r="E18" s="44">
        <v>5</v>
      </c>
      <c r="G18" s="8">
        <v>11</v>
      </c>
      <c r="H18" s="9">
        <f t="shared" si="0"/>
        <v>509</v>
      </c>
      <c r="I18" s="47">
        <v>274</v>
      </c>
      <c r="J18" s="48">
        <v>235</v>
      </c>
      <c r="K18" s="8">
        <v>36</v>
      </c>
      <c r="L18" s="9">
        <f t="shared" si="1"/>
        <v>1014</v>
      </c>
      <c r="M18" s="47">
        <v>549</v>
      </c>
      <c r="N18" s="48">
        <v>465</v>
      </c>
      <c r="O18" s="8">
        <v>61</v>
      </c>
      <c r="P18" s="9">
        <f t="shared" si="2"/>
        <v>1002</v>
      </c>
      <c r="Q18" s="47">
        <v>532</v>
      </c>
      <c r="R18" s="48">
        <v>470</v>
      </c>
      <c r="S18" s="8">
        <v>86</v>
      </c>
      <c r="T18" s="9">
        <f t="shared" si="3"/>
        <v>193</v>
      </c>
      <c r="U18" s="47">
        <v>57</v>
      </c>
      <c r="V18" s="48">
        <v>136</v>
      </c>
    </row>
    <row r="19" spans="1:22" ht="24.75" customHeight="1">
      <c r="A19" s="23" t="s">
        <v>27</v>
      </c>
      <c r="B19" s="24">
        <f t="shared" si="4"/>
        <v>13269</v>
      </c>
      <c r="C19" s="43">
        <v>6736</v>
      </c>
      <c r="D19" s="44">
        <v>6533</v>
      </c>
      <c r="E19" s="44">
        <v>6443</v>
      </c>
      <c r="G19" s="8">
        <v>12</v>
      </c>
      <c r="H19" s="9">
        <f t="shared" si="0"/>
        <v>537</v>
      </c>
      <c r="I19" s="47">
        <v>287</v>
      </c>
      <c r="J19" s="48">
        <v>250</v>
      </c>
      <c r="K19" s="8">
        <v>37</v>
      </c>
      <c r="L19" s="9">
        <f t="shared" si="1"/>
        <v>1002</v>
      </c>
      <c r="M19" s="47">
        <v>538</v>
      </c>
      <c r="N19" s="48">
        <v>464</v>
      </c>
      <c r="O19" s="8">
        <v>62</v>
      </c>
      <c r="P19" s="9">
        <f t="shared" si="2"/>
        <v>868</v>
      </c>
      <c r="Q19" s="47">
        <v>432</v>
      </c>
      <c r="R19" s="48">
        <v>436</v>
      </c>
      <c r="S19" s="8">
        <v>87</v>
      </c>
      <c r="T19" s="9">
        <f t="shared" si="3"/>
        <v>158</v>
      </c>
      <c r="U19" s="47">
        <v>45</v>
      </c>
      <c r="V19" s="48">
        <v>113</v>
      </c>
    </row>
    <row r="20" spans="1:22" ht="24.75" customHeight="1">
      <c r="A20" s="23" t="s">
        <v>28</v>
      </c>
      <c r="B20" s="24">
        <f t="shared" si="4"/>
        <v>248</v>
      </c>
      <c r="C20" s="43">
        <v>126</v>
      </c>
      <c r="D20" s="44">
        <v>122</v>
      </c>
      <c r="E20" s="44">
        <v>122</v>
      </c>
      <c r="G20" s="8">
        <v>13</v>
      </c>
      <c r="H20" s="9">
        <f t="shared" si="0"/>
        <v>544</v>
      </c>
      <c r="I20" s="47">
        <v>282</v>
      </c>
      <c r="J20" s="48">
        <v>262</v>
      </c>
      <c r="K20" s="8">
        <v>38</v>
      </c>
      <c r="L20" s="9">
        <f t="shared" si="1"/>
        <v>931</v>
      </c>
      <c r="M20" s="47">
        <v>482</v>
      </c>
      <c r="N20" s="48">
        <v>449</v>
      </c>
      <c r="O20" s="8">
        <v>63</v>
      </c>
      <c r="P20" s="9">
        <f t="shared" si="2"/>
        <v>600</v>
      </c>
      <c r="Q20" s="47">
        <v>303</v>
      </c>
      <c r="R20" s="48">
        <v>297</v>
      </c>
      <c r="S20" s="8">
        <v>88</v>
      </c>
      <c r="T20" s="9">
        <f t="shared" si="3"/>
        <v>114</v>
      </c>
      <c r="U20" s="47">
        <v>28</v>
      </c>
      <c r="V20" s="48">
        <v>86</v>
      </c>
    </row>
    <row r="21" spans="1:22" ht="24.75" customHeight="1">
      <c r="A21" s="23" t="s">
        <v>29</v>
      </c>
      <c r="B21" s="24">
        <f t="shared" si="4"/>
        <v>1954</v>
      </c>
      <c r="C21" s="43">
        <v>989</v>
      </c>
      <c r="D21" s="44">
        <v>965</v>
      </c>
      <c r="E21" s="44">
        <v>976</v>
      </c>
      <c r="G21" s="8">
        <v>14</v>
      </c>
      <c r="H21" s="9">
        <f t="shared" si="0"/>
        <v>537</v>
      </c>
      <c r="I21" s="47">
        <v>257</v>
      </c>
      <c r="J21" s="48">
        <v>280</v>
      </c>
      <c r="K21" s="8">
        <v>39</v>
      </c>
      <c r="L21" s="9">
        <f t="shared" si="1"/>
        <v>930</v>
      </c>
      <c r="M21" s="47">
        <v>501</v>
      </c>
      <c r="N21" s="48">
        <v>429</v>
      </c>
      <c r="O21" s="8">
        <v>64</v>
      </c>
      <c r="P21" s="9">
        <f t="shared" si="2"/>
        <v>642</v>
      </c>
      <c r="Q21" s="47">
        <v>328</v>
      </c>
      <c r="R21" s="48">
        <v>314</v>
      </c>
      <c r="S21" s="8">
        <v>89</v>
      </c>
      <c r="T21" s="9">
        <f t="shared" si="3"/>
        <v>121</v>
      </c>
      <c r="U21" s="47">
        <v>26</v>
      </c>
      <c r="V21" s="48">
        <v>95</v>
      </c>
    </row>
    <row r="22" spans="1:22" ht="24.75" customHeight="1">
      <c r="A22" s="23" t="s">
        <v>30</v>
      </c>
      <c r="B22" s="24">
        <f t="shared" si="4"/>
        <v>3084</v>
      </c>
      <c r="C22" s="43">
        <v>1528</v>
      </c>
      <c r="D22" s="44">
        <v>1556</v>
      </c>
      <c r="E22" s="44">
        <v>1466</v>
      </c>
      <c r="G22" s="7" t="s">
        <v>31</v>
      </c>
      <c r="H22" s="14">
        <f t="shared" si="0"/>
        <v>2850</v>
      </c>
      <c r="I22" s="14">
        <f>I23+I24+I25+I26+I27</f>
        <v>1440</v>
      </c>
      <c r="J22" s="15">
        <f>J23+J24+J25+J26+J27</f>
        <v>1410</v>
      </c>
      <c r="K22" s="7" t="s">
        <v>32</v>
      </c>
      <c r="L22" s="14">
        <f t="shared" si="1"/>
        <v>4409</v>
      </c>
      <c r="M22" s="14">
        <f>M23+M24+M25+M26+M27</f>
        <v>2384</v>
      </c>
      <c r="N22" s="15">
        <f>N23+N24+N25+N26+N27</f>
        <v>2025</v>
      </c>
      <c r="O22" s="7" t="s">
        <v>33</v>
      </c>
      <c r="P22" s="14">
        <f t="shared" si="2"/>
        <v>3696</v>
      </c>
      <c r="Q22" s="14">
        <f>Q23+Q24+Q25+Q26+Q27</f>
        <v>1788</v>
      </c>
      <c r="R22" s="15">
        <f>R23+R24+R25+R26+R27</f>
        <v>1908</v>
      </c>
      <c r="S22" s="7" t="s">
        <v>34</v>
      </c>
      <c r="T22" s="14">
        <f t="shared" si="3"/>
        <v>343</v>
      </c>
      <c r="U22" s="14">
        <f>U23+U24+U25+U26+U27</f>
        <v>84</v>
      </c>
      <c r="V22" s="15">
        <f>V23+V24+V25+V26+V27</f>
        <v>259</v>
      </c>
    </row>
    <row r="23" spans="1:22" ht="24.75" customHeight="1">
      <c r="A23" s="23" t="s">
        <v>35</v>
      </c>
      <c r="B23" s="24">
        <f t="shared" si="4"/>
        <v>1442</v>
      </c>
      <c r="C23" s="43">
        <v>729</v>
      </c>
      <c r="D23" s="44">
        <v>713</v>
      </c>
      <c r="E23" s="44">
        <v>766</v>
      </c>
      <c r="G23" s="8">
        <v>15</v>
      </c>
      <c r="H23" s="9">
        <f t="shared" si="0"/>
        <v>579</v>
      </c>
      <c r="I23" s="47">
        <v>309</v>
      </c>
      <c r="J23" s="48">
        <v>270</v>
      </c>
      <c r="K23" s="8">
        <v>40</v>
      </c>
      <c r="L23" s="9">
        <f t="shared" si="1"/>
        <v>933</v>
      </c>
      <c r="M23" s="47">
        <v>505</v>
      </c>
      <c r="N23" s="48">
        <v>428</v>
      </c>
      <c r="O23" s="8">
        <v>65</v>
      </c>
      <c r="P23" s="9">
        <f t="shared" si="2"/>
        <v>799</v>
      </c>
      <c r="Q23" s="47">
        <v>396</v>
      </c>
      <c r="R23" s="48">
        <v>403</v>
      </c>
      <c r="S23" s="8">
        <v>90</v>
      </c>
      <c r="T23" s="9">
        <f t="shared" si="3"/>
        <v>98</v>
      </c>
      <c r="U23" s="47">
        <v>27</v>
      </c>
      <c r="V23" s="48">
        <v>71</v>
      </c>
    </row>
    <row r="24" spans="1:22" ht="24.75" customHeight="1">
      <c r="A24" s="23" t="s">
        <v>36</v>
      </c>
      <c r="B24" s="24">
        <f t="shared" si="4"/>
        <v>1213</v>
      </c>
      <c r="C24" s="43">
        <v>564</v>
      </c>
      <c r="D24" s="44">
        <v>649</v>
      </c>
      <c r="E24" s="44">
        <v>594</v>
      </c>
      <c r="G24" s="8">
        <v>16</v>
      </c>
      <c r="H24" s="9">
        <f t="shared" si="0"/>
        <v>521</v>
      </c>
      <c r="I24" s="47">
        <v>268</v>
      </c>
      <c r="J24" s="48">
        <v>253</v>
      </c>
      <c r="K24" s="8">
        <v>41</v>
      </c>
      <c r="L24" s="9">
        <f t="shared" si="1"/>
        <v>942</v>
      </c>
      <c r="M24" s="47">
        <v>529</v>
      </c>
      <c r="N24" s="48">
        <v>413</v>
      </c>
      <c r="O24" s="8">
        <v>66</v>
      </c>
      <c r="P24" s="9">
        <f t="shared" si="2"/>
        <v>793</v>
      </c>
      <c r="Q24" s="47">
        <v>380</v>
      </c>
      <c r="R24" s="48">
        <v>413</v>
      </c>
      <c r="S24" s="8">
        <v>91</v>
      </c>
      <c r="T24" s="9">
        <f t="shared" si="3"/>
        <v>85</v>
      </c>
      <c r="U24" s="47">
        <v>25</v>
      </c>
      <c r="V24" s="48">
        <v>60</v>
      </c>
    </row>
    <row r="25" spans="1:22" ht="24.75" customHeight="1">
      <c r="A25" s="25" t="s">
        <v>54</v>
      </c>
      <c r="B25" s="24">
        <f t="shared" si="4"/>
        <v>1134</v>
      </c>
      <c r="C25" s="43">
        <v>594</v>
      </c>
      <c r="D25" s="44">
        <v>540</v>
      </c>
      <c r="E25" s="44">
        <v>488</v>
      </c>
      <c r="G25" s="8">
        <v>17</v>
      </c>
      <c r="H25" s="9">
        <f t="shared" si="0"/>
        <v>576</v>
      </c>
      <c r="I25" s="47">
        <v>283</v>
      </c>
      <c r="J25" s="48">
        <v>293</v>
      </c>
      <c r="K25" s="8">
        <v>42</v>
      </c>
      <c r="L25" s="9">
        <f t="shared" si="1"/>
        <v>879</v>
      </c>
      <c r="M25" s="47">
        <v>453</v>
      </c>
      <c r="N25" s="48">
        <v>426</v>
      </c>
      <c r="O25" s="8">
        <v>67</v>
      </c>
      <c r="P25" s="9">
        <f t="shared" si="2"/>
        <v>738</v>
      </c>
      <c r="Q25" s="47">
        <v>352</v>
      </c>
      <c r="R25" s="48">
        <v>386</v>
      </c>
      <c r="S25" s="8">
        <v>92</v>
      </c>
      <c r="T25" s="9">
        <f t="shared" si="3"/>
        <v>68</v>
      </c>
      <c r="U25" s="47">
        <v>17</v>
      </c>
      <c r="V25" s="48">
        <v>51</v>
      </c>
    </row>
    <row r="26" spans="1:22" ht="24.75" customHeight="1">
      <c r="A26" s="23" t="s">
        <v>37</v>
      </c>
      <c r="B26" s="24">
        <f t="shared" si="4"/>
        <v>1168</v>
      </c>
      <c r="C26" s="43">
        <v>586</v>
      </c>
      <c r="D26" s="44">
        <v>582</v>
      </c>
      <c r="E26" s="44">
        <v>491</v>
      </c>
      <c r="G26" s="8">
        <v>18</v>
      </c>
      <c r="H26" s="9">
        <f t="shared" si="0"/>
        <v>587</v>
      </c>
      <c r="I26" s="47">
        <v>297</v>
      </c>
      <c r="J26" s="48">
        <v>290</v>
      </c>
      <c r="K26" s="8">
        <v>43</v>
      </c>
      <c r="L26" s="9">
        <f t="shared" si="1"/>
        <v>729</v>
      </c>
      <c r="M26" s="47">
        <v>401</v>
      </c>
      <c r="N26" s="48">
        <v>328</v>
      </c>
      <c r="O26" s="8">
        <v>68</v>
      </c>
      <c r="P26" s="9">
        <f t="shared" si="2"/>
        <v>702</v>
      </c>
      <c r="Q26" s="47">
        <v>339</v>
      </c>
      <c r="R26" s="48">
        <v>363</v>
      </c>
      <c r="S26" s="8">
        <v>93</v>
      </c>
      <c r="T26" s="9">
        <f t="shared" si="3"/>
        <v>54</v>
      </c>
      <c r="U26" s="47">
        <v>9</v>
      </c>
      <c r="V26" s="48">
        <v>45</v>
      </c>
    </row>
    <row r="27" spans="1:22" ht="24.75" customHeight="1">
      <c r="A27" s="25" t="s">
        <v>54</v>
      </c>
      <c r="B27" s="24">
        <f t="shared" si="4"/>
        <v>2259</v>
      </c>
      <c r="C27" s="43">
        <v>1180</v>
      </c>
      <c r="D27" s="44">
        <v>1079</v>
      </c>
      <c r="E27" s="44">
        <v>1125</v>
      </c>
      <c r="G27" s="8">
        <v>19</v>
      </c>
      <c r="H27" s="9">
        <f t="shared" si="0"/>
        <v>587</v>
      </c>
      <c r="I27" s="47">
        <v>283</v>
      </c>
      <c r="J27" s="48">
        <v>304</v>
      </c>
      <c r="K27" s="8">
        <v>44</v>
      </c>
      <c r="L27" s="9">
        <f t="shared" si="1"/>
        <v>926</v>
      </c>
      <c r="M27" s="47">
        <v>496</v>
      </c>
      <c r="N27" s="48">
        <v>430</v>
      </c>
      <c r="O27" s="8">
        <v>69</v>
      </c>
      <c r="P27" s="9">
        <f t="shared" si="2"/>
        <v>664</v>
      </c>
      <c r="Q27" s="47">
        <v>321</v>
      </c>
      <c r="R27" s="48">
        <v>343</v>
      </c>
      <c r="S27" s="8">
        <v>94</v>
      </c>
      <c r="T27" s="9">
        <f t="shared" si="3"/>
        <v>38</v>
      </c>
      <c r="U27" s="47">
        <v>6</v>
      </c>
      <c r="V27" s="48">
        <v>32</v>
      </c>
    </row>
    <row r="28" spans="1:22" ht="24.75" customHeight="1">
      <c r="A28" s="25" t="s">
        <v>55</v>
      </c>
      <c r="B28" s="24">
        <f t="shared" si="4"/>
        <v>1486</v>
      </c>
      <c r="C28" s="43">
        <v>765</v>
      </c>
      <c r="D28" s="44">
        <v>721</v>
      </c>
      <c r="E28" s="44">
        <v>681</v>
      </c>
      <c r="G28" s="7" t="s">
        <v>38</v>
      </c>
      <c r="H28" s="14">
        <f t="shared" si="0"/>
        <v>3289</v>
      </c>
      <c r="I28" s="14">
        <f>I29+I30+I31+I32+I33</f>
        <v>1693</v>
      </c>
      <c r="J28" s="15">
        <f>J29+J30+J31+J32+J33</f>
        <v>1596</v>
      </c>
      <c r="K28" s="7" t="s">
        <v>39</v>
      </c>
      <c r="L28" s="14">
        <f t="shared" si="1"/>
        <v>3916</v>
      </c>
      <c r="M28" s="14">
        <f>M29+M30+M31+M32+M33</f>
        <v>2077</v>
      </c>
      <c r="N28" s="15">
        <f>N29+N30+N31+N32+N33</f>
        <v>1839</v>
      </c>
      <c r="O28" s="7" t="s">
        <v>40</v>
      </c>
      <c r="P28" s="14">
        <f t="shared" si="2"/>
        <v>2825</v>
      </c>
      <c r="Q28" s="14">
        <f>Q29+Q30+Q31+Q32+Q33</f>
        <v>1298</v>
      </c>
      <c r="R28" s="15">
        <f>R29+R30+R31+R32+R33</f>
        <v>1527</v>
      </c>
      <c r="S28" s="4" t="s">
        <v>41</v>
      </c>
      <c r="T28" s="14">
        <f t="shared" si="3"/>
        <v>127</v>
      </c>
      <c r="U28" s="49">
        <v>20</v>
      </c>
      <c r="V28" s="50">
        <v>107</v>
      </c>
    </row>
    <row r="29" spans="1:22" ht="24.75" customHeight="1">
      <c r="A29" s="23" t="s">
        <v>42</v>
      </c>
      <c r="B29" s="24">
        <f t="shared" si="4"/>
        <v>3512</v>
      </c>
      <c r="C29" s="43">
        <v>1773</v>
      </c>
      <c r="D29" s="44">
        <v>1739</v>
      </c>
      <c r="E29" s="44">
        <v>1565</v>
      </c>
      <c r="G29" s="8">
        <v>20</v>
      </c>
      <c r="H29" s="9">
        <f t="shared" si="0"/>
        <v>603</v>
      </c>
      <c r="I29" s="47">
        <v>297</v>
      </c>
      <c r="J29" s="48">
        <v>306</v>
      </c>
      <c r="K29" s="8">
        <v>45</v>
      </c>
      <c r="L29" s="9">
        <f t="shared" si="1"/>
        <v>840</v>
      </c>
      <c r="M29" s="47">
        <v>472</v>
      </c>
      <c r="N29" s="48">
        <v>368</v>
      </c>
      <c r="O29" s="8">
        <v>70</v>
      </c>
      <c r="P29" s="9">
        <f t="shared" si="2"/>
        <v>594</v>
      </c>
      <c r="Q29" s="47">
        <v>268</v>
      </c>
      <c r="R29" s="48">
        <v>326</v>
      </c>
      <c r="S29" s="78" t="s">
        <v>43</v>
      </c>
      <c r="T29" s="80">
        <f t="shared" si="3"/>
        <v>58234</v>
      </c>
      <c r="U29" s="80">
        <f>I4+I10+I16+I22+I28+M4+M10+M16+M22+M28+Q4+Q10+Q16+Q22+Q28+U4+U10+U16+U22+U28</f>
        <v>29413</v>
      </c>
      <c r="V29" s="82">
        <f>J4+J10+J16+J22+J28+N4+N10+N16+N22+N28+R4+R10+R16+R22+R28+V4+V10+V16+V22+V28</f>
        <v>28821</v>
      </c>
    </row>
    <row r="30" spans="1:22" ht="24.75" customHeight="1" thickBot="1">
      <c r="A30" s="25" t="s">
        <v>56</v>
      </c>
      <c r="B30" s="24">
        <f t="shared" si="4"/>
        <v>2637</v>
      </c>
      <c r="C30" s="43">
        <v>1325</v>
      </c>
      <c r="D30" s="44">
        <v>1312</v>
      </c>
      <c r="E30" s="44">
        <v>1263</v>
      </c>
      <c r="G30" s="8">
        <v>21</v>
      </c>
      <c r="H30" s="9">
        <f t="shared" si="0"/>
        <v>621</v>
      </c>
      <c r="I30" s="47">
        <v>316</v>
      </c>
      <c r="J30" s="48">
        <v>305</v>
      </c>
      <c r="K30" s="8">
        <v>46</v>
      </c>
      <c r="L30" s="9">
        <f t="shared" si="1"/>
        <v>762</v>
      </c>
      <c r="M30" s="47">
        <v>413</v>
      </c>
      <c r="N30" s="48">
        <v>349</v>
      </c>
      <c r="O30" s="8">
        <v>71</v>
      </c>
      <c r="P30" s="9">
        <f t="shared" si="2"/>
        <v>533</v>
      </c>
      <c r="Q30" s="47">
        <v>256</v>
      </c>
      <c r="R30" s="48">
        <v>277</v>
      </c>
      <c r="S30" s="79"/>
      <c r="T30" s="81"/>
      <c r="U30" s="81"/>
      <c r="V30" s="83"/>
    </row>
    <row r="31" spans="1:22" ht="24.75" customHeight="1">
      <c r="A31" s="23" t="s">
        <v>44</v>
      </c>
      <c r="B31" s="24">
        <f t="shared" si="4"/>
        <v>1489</v>
      </c>
      <c r="C31" s="43">
        <v>766</v>
      </c>
      <c r="D31" s="44">
        <v>723</v>
      </c>
      <c r="E31" s="44">
        <v>712</v>
      </c>
      <c r="G31" s="8">
        <v>22</v>
      </c>
      <c r="H31" s="9">
        <f t="shared" si="0"/>
        <v>671</v>
      </c>
      <c r="I31" s="47">
        <v>344</v>
      </c>
      <c r="J31" s="48">
        <v>327</v>
      </c>
      <c r="K31" s="8">
        <v>47</v>
      </c>
      <c r="L31" s="9">
        <f t="shared" si="1"/>
        <v>761</v>
      </c>
      <c r="M31" s="47">
        <v>405</v>
      </c>
      <c r="N31" s="48">
        <v>356</v>
      </c>
      <c r="O31" s="8">
        <v>72</v>
      </c>
      <c r="P31" s="9">
        <f t="shared" si="2"/>
        <v>591</v>
      </c>
      <c r="Q31" s="47">
        <v>281</v>
      </c>
      <c r="R31" s="48">
        <v>310</v>
      </c>
      <c r="S31" s="26"/>
      <c r="T31" s="27"/>
      <c r="U31" s="27"/>
      <c r="V31" s="27"/>
    </row>
    <row r="32" spans="1:22" ht="24.75" customHeight="1">
      <c r="A32" s="25" t="s">
        <v>54</v>
      </c>
      <c r="B32" s="24">
        <f t="shared" si="4"/>
        <v>1107</v>
      </c>
      <c r="C32" s="43">
        <v>547</v>
      </c>
      <c r="D32" s="44">
        <v>560</v>
      </c>
      <c r="E32" s="44">
        <v>499</v>
      </c>
      <c r="G32" s="8">
        <v>23</v>
      </c>
      <c r="H32" s="9">
        <f t="shared" si="0"/>
        <v>686</v>
      </c>
      <c r="I32" s="47">
        <v>367</v>
      </c>
      <c r="J32" s="48">
        <v>319</v>
      </c>
      <c r="K32" s="8">
        <v>48</v>
      </c>
      <c r="L32" s="9">
        <f t="shared" si="1"/>
        <v>754</v>
      </c>
      <c r="M32" s="47">
        <v>367</v>
      </c>
      <c r="N32" s="48">
        <v>387</v>
      </c>
      <c r="O32" s="8">
        <v>73</v>
      </c>
      <c r="P32" s="9">
        <f t="shared" si="2"/>
        <v>554</v>
      </c>
      <c r="Q32" s="47">
        <v>256</v>
      </c>
      <c r="R32" s="48">
        <v>298</v>
      </c>
      <c r="S32" s="28"/>
      <c r="T32" s="29"/>
      <c r="U32" s="29"/>
      <c r="V32" s="29"/>
    </row>
    <row r="33" spans="1:22" ht="24.75" customHeight="1" thickBot="1">
      <c r="A33" s="25" t="s">
        <v>55</v>
      </c>
      <c r="B33" s="24">
        <f t="shared" si="4"/>
        <v>1842</v>
      </c>
      <c r="C33" s="43">
        <v>933</v>
      </c>
      <c r="D33" s="44">
        <v>909</v>
      </c>
      <c r="E33" s="44">
        <v>800</v>
      </c>
      <c r="G33" s="30">
        <v>24</v>
      </c>
      <c r="H33" s="31">
        <f t="shared" si="0"/>
        <v>708</v>
      </c>
      <c r="I33" s="51">
        <v>369</v>
      </c>
      <c r="J33" s="52">
        <v>339</v>
      </c>
      <c r="K33" s="30">
        <v>49</v>
      </c>
      <c r="L33" s="31">
        <f t="shared" si="1"/>
        <v>799</v>
      </c>
      <c r="M33" s="51">
        <v>420</v>
      </c>
      <c r="N33" s="52">
        <v>379</v>
      </c>
      <c r="O33" s="30">
        <v>74</v>
      </c>
      <c r="P33" s="31">
        <f t="shared" si="2"/>
        <v>553</v>
      </c>
      <c r="Q33" s="51">
        <v>237</v>
      </c>
      <c r="R33" s="52">
        <v>316</v>
      </c>
      <c r="S33" s="28"/>
      <c r="T33" s="29"/>
      <c r="U33" s="29"/>
      <c r="V33" s="29"/>
    </row>
    <row r="34" spans="1:5" ht="24.75" customHeight="1">
      <c r="A34" s="25" t="s">
        <v>57</v>
      </c>
      <c r="B34" s="24">
        <f t="shared" si="4"/>
        <v>1816</v>
      </c>
      <c r="C34" s="43">
        <v>914</v>
      </c>
      <c r="D34" s="44">
        <v>902</v>
      </c>
      <c r="E34" s="44">
        <v>1038</v>
      </c>
    </row>
    <row r="35" spans="1:5" ht="24.75" customHeight="1">
      <c r="A35" s="23" t="s">
        <v>45</v>
      </c>
      <c r="B35" s="24">
        <f t="shared" si="4"/>
        <v>356</v>
      </c>
      <c r="C35" s="43">
        <v>168</v>
      </c>
      <c r="D35" s="44">
        <v>188</v>
      </c>
      <c r="E35" s="44">
        <v>180</v>
      </c>
    </row>
    <row r="36" spans="1:5" ht="24.75" customHeight="1" thickBot="1">
      <c r="A36" s="32" t="s">
        <v>46</v>
      </c>
      <c r="B36" s="33">
        <f t="shared" si="4"/>
        <v>102</v>
      </c>
      <c r="C36" s="45">
        <v>33</v>
      </c>
      <c r="D36" s="46">
        <v>69</v>
      </c>
      <c r="E36" s="46">
        <v>49</v>
      </c>
    </row>
    <row r="37" spans="1:5" ht="26.25" customHeight="1" thickBot="1" thickTop="1">
      <c r="A37" s="34" t="s">
        <v>47</v>
      </c>
      <c r="B37" s="35">
        <f>SUM(B17:B36)</f>
        <v>58234</v>
      </c>
      <c r="C37" s="35">
        <f>SUM(C17:C36)</f>
        <v>29413</v>
      </c>
      <c r="D37" s="36">
        <f>SUM(D17:D36)</f>
        <v>28821</v>
      </c>
      <c r="E37" s="36">
        <f>SUM(E17:E36)</f>
        <v>27796</v>
      </c>
    </row>
    <row r="38" ht="24.75" customHeight="1"/>
    <row r="39" ht="24.75" customHeight="1"/>
    <row r="40" ht="42" customHeight="1"/>
    <row r="41" ht="21" customHeight="1"/>
    <row r="42" ht="24.75" customHeight="1"/>
    <row r="43" ht="18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39" customHeight="1"/>
    <row r="65" ht="24.75" customHeight="1"/>
    <row r="66" ht="24.75" customHeight="1"/>
    <row r="67" ht="42" customHeight="1"/>
    <row r="68" ht="21" customHeight="1"/>
    <row r="69" ht="24.75" customHeight="1"/>
    <row r="70" ht="18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39" customHeight="1"/>
    <row r="92" ht="24.75" customHeight="1"/>
    <row r="93" ht="24.75" customHeight="1"/>
    <row r="94" ht="42" customHeight="1"/>
    <row r="95" ht="21" customHeight="1"/>
    <row r="96" ht="24.75" customHeight="1"/>
    <row r="97" ht="18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39" customHeight="1"/>
    <row r="119" ht="24.75" customHeight="1"/>
    <row r="120" ht="24.75" customHeight="1"/>
    <row r="121" ht="42" customHeight="1"/>
    <row r="122" ht="21" customHeight="1"/>
    <row r="123" ht="24.75" customHeight="1"/>
    <row r="124" ht="18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39" customHeight="1"/>
    <row r="146" ht="24.75" customHeight="1"/>
    <row r="147" ht="24.75" customHeight="1"/>
    <row r="148" ht="42" customHeight="1"/>
    <row r="149" ht="21" customHeight="1"/>
    <row r="150" ht="24.75" customHeight="1"/>
    <row r="151" ht="18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39" customHeight="1"/>
    <row r="173" ht="24.75" customHeight="1"/>
    <row r="174" ht="24.75" customHeight="1"/>
    <row r="175" ht="42" customHeight="1"/>
    <row r="176" ht="21" customHeight="1"/>
    <row r="177" ht="24.75" customHeight="1"/>
    <row r="178" ht="18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39" customHeight="1"/>
    <row r="200" ht="24.75" customHeight="1"/>
    <row r="201" ht="24.75" customHeight="1"/>
    <row r="202" ht="42" customHeight="1"/>
    <row r="203" ht="21" customHeight="1"/>
    <row r="204" ht="24.75" customHeight="1"/>
    <row r="205" ht="18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39" customHeight="1"/>
    <row r="227" ht="24.75" customHeight="1"/>
    <row r="228" ht="24.75" customHeight="1"/>
    <row r="229" ht="42" customHeight="1"/>
    <row r="230" ht="21" customHeight="1"/>
    <row r="231" ht="24.75" customHeight="1"/>
    <row r="232" ht="18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39" customHeight="1"/>
    <row r="254" ht="24.75" customHeight="1"/>
    <row r="255" ht="24.75" customHeight="1"/>
    <row r="256" ht="42" customHeight="1"/>
    <row r="257" ht="21" customHeight="1"/>
    <row r="258" ht="24.75" customHeight="1"/>
    <row r="259" ht="18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39" customHeight="1"/>
    <row r="281" ht="24.75" customHeight="1"/>
    <row r="282" ht="24.75" customHeight="1"/>
    <row r="283" ht="42" customHeight="1"/>
    <row r="284" ht="21" customHeight="1"/>
    <row r="285" ht="24.75" customHeight="1"/>
    <row r="286" ht="18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39" customHeight="1"/>
    <row r="308" ht="24.75" customHeight="1"/>
    <row r="309" ht="24.75" customHeight="1"/>
    <row r="310" ht="42" customHeight="1"/>
    <row r="311" ht="21" customHeight="1"/>
    <row r="312" ht="24.75" customHeight="1"/>
    <row r="313" ht="18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39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</sheetData>
  <sheetProtection password="C7A0" sheet="1" objects="1" scenarios="1"/>
  <mergeCells count="19">
    <mergeCell ref="D15:D16"/>
    <mergeCell ref="D6:E6"/>
    <mergeCell ref="A7:A8"/>
    <mergeCell ref="B7:D7"/>
    <mergeCell ref="E7:E8"/>
    <mergeCell ref="G1:V1"/>
    <mergeCell ref="B2:D4"/>
    <mergeCell ref="G2:N2"/>
    <mergeCell ref="O2:V2"/>
    <mergeCell ref="S29:S30"/>
    <mergeCell ref="T29:T30"/>
    <mergeCell ref="U29:U30"/>
    <mergeCell ref="V29:V30"/>
    <mergeCell ref="A13:E13"/>
    <mergeCell ref="A14:A16"/>
    <mergeCell ref="B14:D14"/>
    <mergeCell ref="E14:E16"/>
    <mergeCell ref="B15:B16"/>
    <mergeCell ref="C15:C16"/>
  </mergeCells>
  <printOptions/>
  <pageMargins left="0.88" right="0.53" top="0.25" bottom="0.46" header="0.24" footer="0.51"/>
  <pageSetup horizontalDpi="600" verticalDpi="600" orientation="portrait" paperSize="9" scale="96" r:id="rId1"/>
  <colBreaks count="1" manualBreakCount="1">
    <brk id="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A6" sqref="A6"/>
    </sheetView>
  </sheetViews>
  <sheetFormatPr defaultColWidth="0" defaultRowHeight="13.5"/>
  <cols>
    <col min="1" max="5" width="15.50390625" style="0" customWidth="1"/>
    <col min="6" max="6" width="7.375" style="0" customWidth="1"/>
    <col min="7" max="7" width="5.50390625" style="0" customWidth="1"/>
    <col min="8" max="8" width="5.25390625" style="0" customWidth="1"/>
    <col min="9" max="9" width="5.625" style="0" customWidth="1"/>
    <col min="10" max="10" width="5.875" style="0" customWidth="1"/>
    <col min="11" max="11" width="5.50390625" style="0" customWidth="1"/>
    <col min="12" max="12" width="5.875" style="0" customWidth="1"/>
    <col min="13" max="13" width="5.625" style="0" customWidth="1"/>
    <col min="14" max="14" width="5.75390625" style="0" customWidth="1"/>
    <col min="15" max="15" width="6.00390625" style="0" customWidth="1"/>
    <col min="16" max="16" width="5.875" style="0" customWidth="1"/>
    <col min="17" max="17" width="5.75390625" style="0" customWidth="1"/>
    <col min="18" max="18" width="5.25390625" style="0" customWidth="1"/>
    <col min="19" max="19" width="6.00390625" style="0" customWidth="1"/>
    <col min="20" max="20" width="5.50390625" style="0" customWidth="1"/>
    <col min="21" max="21" width="5.625" style="0" customWidth="1"/>
    <col min="22" max="22" width="5.50390625" style="0" customWidth="1"/>
    <col min="23" max="224" width="9.00390625" style="0" customWidth="1"/>
    <col min="225" max="235" width="7.75390625" style="0" hidden="1" customWidth="1"/>
    <col min="236" max="236" width="2.125" style="0" hidden="1" customWidth="1"/>
    <col min="237" max="237" width="7.75390625" style="0" hidden="1" customWidth="1"/>
    <col min="238" max="243" width="0" style="0" hidden="1" customWidth="1"/>
    <col min="244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7:22" ht="39" customHeight="1">
      <c r="G1" s="73" t="s">
        <v>58</v>
      </c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2:22" ht="18" thickBot="1">
      <c r="B2" s="53" t="s">
        <v>0</v>
      </c>
      <c r="C2" s="54"/>
      <c r="D2" s="54"/>
      <c r="G2" s="74"/>
      <c r="H2" s="75"/>
      <c r="I2" s="75"/>
      <c r="J2" s="75"/>
      <c r="K2" s="75"/>
      <c r="L2" s="75"/>
      <c r="M2" s="75"/>
      <c r="N2" s="75"/>
      <c r="O2" s="76">
        <v>40118</v>
      </c>
      <c r="P2" s="77"/>
      <c r="Q2" s="77"/>
      <c r="R2" s="77"/>
      <c r="S2" s="77"/>
      <c r="T2" s="77"/>
      <c r="U2" s="77"/>
      <c r="V2" s="77"/>
    </row>
    <row r="3" spans="2:22" ht="17.25">
      <c r="B3" s="54"/>
      <c r="C3" s="54"/>
      <c r="D3" s="54"/>
      <c r="G3" s="1" t="s">
        <v>1</v>
      </c>
      <c r="H3" s="2" t="s">
        <v>2</v>
      </c>
      <c r="I3" s="2" t="s">
        <v>3</v>
      </c>
      <c r="J3" s="3" t="s">
        <v>4</v>
      </c>
      <c r="K3" s="1" t="s">
        <v>1</v>
      </c>
      <c r="L3" s="2" t="s">
        <v>2</v>
      </c>
      <c r="M3" s="2" t="s">
        <v>3</v>
      </c>
      <c r="N3" s="3" t="s">
        <v>4</v>
      </c>
      <c r="O3" s="1" t="s">
        <v>1</v>
      </c>
      <c r="P3" s="2" t="s">
        <v>2</v>
      </c>
      <c r="Q3" s="2" t="s">
        <v>3</v>
      </c>
      <c r="R3" s="3" t="s">
        <v>4</v>
      </c>
      <c r="S3" s="1" t="s">
        <v>1</v>
      </c>
      <c r="T3" s="2" t="s">
        <v>2</v>
      </c>
      <c r="U3" s="2" t="s">
        <v>3</v>
      </c>
      <c r="V3" s="3" t="s">
        <v>4</v>
      </c>
    </row>
    <row r="4" spans="2:22" ht="24.75" customHeight="1">
      <c r="B4" s="54"/>
      <c r="C4" s="54"/>
      <c r="D4" s="54"/>
      <c r="G4" s="4" t="s">
        <v>5</v>
      </c>
      <c r="H4" s="5">
        <f aca="true" t="shared" si="0" ref="H4:H33">I4+J4</f>
        <v>2329</v>
      </c>
      <c r="I4" s="5">
        <f>I5+I6+I7+I8+I9</f>
        <v>1168</v>
      </c>
      <c r="J4" s="6">
        <f>J5+J6+J7+J8+J9</f>
        <v>1161</v>
      </c>
      <c r="K4" s="7" t="s">
        <v>6</v>
      </c>
      <c r="L4" s="5">
        <f aca="true" t="shared" si="1" ref="L4:L33">M4+N4</f>
        <v>3867</v>
      </c>
      <c r="M4" s="5">
        <f>M5+M6+M7+M8+M9</f>
        <v>2078</v>
      </c>
      <c r="N4" s="6">
        <f>N5+N6+N7+N8+N9</f>
        <v>1789</v>
      </c>
      <c r="O4" s="7" t="s">
        <v>7</v>
      </c>
      <c r="P4" s="5">
        <f aca="true" t="shared" si="2" ref="P4:P33">Q4+R4</f>
        <v>3729</v>
      </c>
      <c r="Q4" s="5">
        <f>Q5+Q6+Q7+Q8+Q9</f>
        <v>1964</v>
      </c>
      <c r="R4" s="6">
        <f>R5+R6+R7+R8+R9</f>
        <v>1765</v>
      </c>
      <c r="S4" s="7" t="s">
        <v>8</v>
      </c>
      <c r="T4" s="5">
        <f aca="true" t="shared" si="3" ref="T4:T29">U4+V4</f>
        <v>2344</v>
      </c>
      <c r="U4" s="5">
        <f>U5+U6+U7+U8+U9</f>
        <v>988</v>
      </c>
      <c r="V4" s="6">
        <f>V5+V6+V7+V8+V9</f>
        <v>1356</v>
      </c>
    </row>
    <row r="5" spans="7:22" ht="24.75" customHeight="1">
      <c r="G5" s="8">
        <v>0</v>
      </c>
      <c r="H5" s="9">
        <f t="shared" si="0"/>
        <v>471</v>
      </c>
      <c r="I5" s="47">
        <v>230</v>
      </c>
      <c r="J5" s="48">
        <v>241</v>
      </c>
      <c r="K5" s="8">
        <v>25</v>
      </c>
      <c r="L5" s="9">
        <f t="shared" si="1"/>
        <v>726</v>
      </c>
      <c r="M5" s="47">
        <v>388</v>
      </c>
      <c r="N5" s="48">
        <v>338</v>
      </c>
      <c r="O5" s="8">
        <v>50</v>
      </c>
      <c r="P5" s="9">
        <f t="shared" si="2"/>
        <v>723</v>
      </c>
      <c r="Q5" s="47">
        <v>366</v>
      </c>
      <c r="R5" s="48">
        <v>357</v>
      </c>
      <c r="S5" s="8">
        <v>75</v>
      </c>
      <c r="T5" s="9">
        <f t="shared" si="3"/>
        <v>485</v>
      </c>
      <c r="U5" s="47">
        <v>215</v>
      </c>
      <c r="V5" s="48">
        <v>270</v>
      </c>
    </row>
    <row r="6" spans="4:22" ht="24.75" customHeight="1">
      <c r="D6" s="55" t="s">
        <v>89</v>
      </c>
      <c r="E6" s="55"/>
      <c r="G6" s="8">
        <v>1</v>
      </c>
      <c r="H6" s="9">
        <f t="shared" si="0"/>
        <v>505</v>
      </c>
      <c r="I6" s="47">
        <v>261</v>
      </c>
      <c r="J6" s="48">
        <v>244</v>
      </c>
      <c r="K6" s="8">
        <v>26</v>
      </c>
      <c r="L6" s="9">
        <f t="shared" si="1"/>
        <v>767</v>
      </c>
      <c r="M6" s="47">
        <v>419</v>
      </c>
      <c r="N6" s="48">
        <v>348</v>
      </c>
      <c r="O6" s="8">
        <v>51</v>
      </c>
      <c r="P6" s="9">
        <f t="shared" si="2"/>
        <v>749</v>
      </c>
      <c r="Q6" s="47">
        <v>397</v>
      </c>
      <c r="R6" s="48">
        <v>352</v>
      </c>
      <c r="S6" s="8">
        <v>76</v>
      </c>
      <c r="T6" s="9">
        <f t="shared" si="3"/>
        <v>513</v>
      </c>
      <c r="U6" s="47">
        <v>213</v>
      </c>
      <c r="V6" s="48">
        <v>300</v>
      </c>
    </row>
    <row r="7" spans="1:22" ht="24.75" customHeight="1">
      <c r="A7" s="56" t="s">
        <v>9</v>
      </c>
      <c r="B7" s="58" t="s">
        <v>10</v>
      </c>
      <c r="C7" s="58"/>
      <c r="D7" s="58"/>
      <c r="E7" s="56" t="s">
        <v>11</v>
      </c>
      <c r="G7" s="8">
        <v>2</v>
      </c>
      <c r="H7" s="9">
        <f t="shared" si="0"/>
        <v>447</v>
      </c>
      <c r="I7" s="47">
        <v>222</v>
      </c>
      <c r="J7" s="48">
        <v>225</v>
      </c>
      <c r="K7" s="8">
        <v>27</v>
      </c>
      <c r="L7" s="9">
        <f t="shared" si="1"/>
        <v>807</v>
      </c>
      <c r="M7" s="47">
        <v>432</v>
      </c>
      <c r="N7" s="48">
        <v>375</v>
      </c>
      <c r="O7" s="8">
        <v>52</v>
      </c>
      <c r="P7" s="9">
        <f t="shared" si="2"/>
        <v>703</v>
      </c>
      <c r="Q7" s="47">
        <v>371</v>
      </c>
      <c r="R7" s="48">
        <v>332</v>
      </c>
      <c r="S7" s="8">
        <v>77</v>
      </c>
      <c r="T7" s="9">
        <f t="shared" si="3"/>
        <v>467</v>
      </c>
      <c r="U7" s="47">
        <v>212</v>
      </c>
      <c r="V7" s="48">
        <v>255</v>
      </c>
    </row>
    <row r="8" spans="1:22" ht="24.75" customHeight="1" thickBot="1">
      <c r="A8" s="57"/>
      <c r="B8" s="10" t="s">
        <v>12</v>
      </c>
      <c r="C8" s="10" t="s">
        <v>3</v>
      </c>
      <c r="D8" s="10" t="s">
        <v>4</v>
      </c>
      <c r="E8" s="57"/>
      <c r="G8" s="8">
        <v>3</v>
      </c>
      <c r="H8" s="9">
        <f t="shared" si="0"/>
        <v>443</v>
      </c>
      <c r="I8" s="47">
        <v>220</v>
      </c>
      <c r="J8" s="48">
        <v>223</v>
      </c>
      <c r="K8" s="8">
        <v>28</v>
      </c>
      <c r="L8" s="9">
        <f t="shared" si="1"/>
        <v>793</v>
      </c>
      <c r="M8" s="47">
        <v>417</v>
      </c>
      <c r="N8" s="48">
        <v>376</v>
      </c>
      <c r="O8" s="8">
        <v>53</v>
      </c>
      <c r="P8" s="9">
        <f t="shared" si="2"/>
        <v>782</v>
      </c>
      <c r="Q8" s="47">
        <v>425</v>
      </c>
      <c r="R8" s="48">
        <v>357</v>
      </c>
      <c r="S8" s="8">
        <v>78</v>
      </c>
      <c r="T8" s="9">
        <f t="shared" si="3"/>
        <v>476</v>
      </c>
      <c r="U8" s="47">
        <v>187</v>
      </c>
      <c r="V8" s="48">
        <v>289</v>
      </c>
    </row>
    <row r="9" spans="1:22" ht="24.75" customHeight="1" thickTop="1">
      <c r="A9" s="11" t="s">
        <v>13</v>
      </c>
      <c r="B9" s="12">
        <f>C9+D9</f>
        <v>58128</v>
      </c>
      <c r="C9" s="37">
        <v>29335</v>
      </c>
      <c r="D9" s="38">
        <v>28793</v>
      </c>
      <c r="E9" s="38">
        <v>27749</v>
      </c>
      <c r="G9" s="8">
        <v>4</v>
      </c>
      <c r="H9" s="9">
        <f t="shared" si="0"/>
        <v>463</v>
      </c>
      <c r="I9" s="47">
        <v>235</v>
      </c>
      <c r="J9" s="48">
        <v>228</v>
      </c>
      <c r="K9" s="8">
        <v>29</v>
      </c>
      <c r="L9" s="9">
        <f t="shared" si="1"/>
        <v>774</v>
      </c>
      <c r="M9" s="47">
        <v>422</v>
      </c>
      <c r="N9" s="48">
        <v>352</v>
      </c>
      <c r="O9" s="8">
        <v>54</v>
      </c>
      <c r="P9" s="9">
        <f t="shared" si="2"/>
        <v>772</v>
      </c>
      <c r="Q9" s="47">
        <v>405</v>
      </c>
      <c r="R9" s="48">
        <v>367</v>
      </c>
      <c r="S9" s="8">
        <v>79</v>
      </c>
      <c r="T9" s="9">
        <f t="shared" si="3"/>
        <v>403</v>
      </c>
      <c r="U9" s="47">
        <v>161</v>
      </c>
      <c r="V9" s="48">
        <v>242</v>
      </c>
    </row>
    <row r="10" spans="1:22" ht="24.75" customHeight="1" thickBot="1">
      <c r="A10" s="10" t="s">
        <v>14</v>
      </c>
      <c r="B10" s="13">
        <f>C10+D10</f>
        <v>2460</v>
      </c>
      <c r="C10" s="39">
        <v>1134</v>
      </c>
      <c r="D10" s="40">
        <v>1326</v>
      </c>
      <c r="E10" s="40">
        <v>1295</v>
      </c>
      <c r="G10" s="4" t="s">
        <v>15</v>
      </c>
      <c r="H10" s="14">
        <f t="shared" si="0"/>
        <v>2385</v>
      </c>
      <c r="I10" s="14">
        <f>I11+I12+I13+I14+I15</f>
        <v>1217</v>
      </c>
      <c r="J10" s="15">
        <f>J11+J12+J13+J14+J15</f>
        <v>1168</v>
      </c>
      <c r="K10" s="7" t="s">
        <v>16</v>
      </c>
      <c r="L10" s="14">
        <f t="shared" si="1"/>
        <v>4090</v>
      </c>
      <c r="M10" s="14">
        <f>M11+M12+M13+M14+M15</f>
        <v>2197</v>
      </c>
      <c r="N10" s="15">
        <f>N11+N12+N13+N14+N15</f>
        <v>1893</v>
      </c>
      <c r="O10" s="16" t="s">
        <v>17</v>
      </c>
      <c r="P10" s="14">
        <f t="shared" si="2"/>
        <v>4214</v>
      </c>
      <c r="Q10" s="14">
        <f>Q11+Q12+Q13+Q14+Q15</f>
        <v>2189</v>
      </c>
      <c r="R10" s="15">
        <f>R11+R12+R13+R14+R15</f>
        <v>2025</v>
      </c>
      <c r="S10" s="7" t="s">
        <v>18</v>
      </c>
      <c r="T10" s="14">
        <f t="shared" si="3"/>
        <v>1504</v>
      </c>
      <c r="U10" s="14">
        <f>U11+U12+U13+U14+U15</f>
        <v>556</v>
      </c>
      <c r="V10" s="15">
        <f>V11+V12+V13+V14+V15</f>
        <v>948</v>
      </c>
    </row>
    <row r="11" spans="1:22" ht="24.75" customHeight="1" thickTop="1">
      <c r="A11" s="11" t="s">
        <v>48</v>
      </c>
      <c r="B11" s="17">
        <f>SUM(B9:B10)</f>
        <v>60588</v>
      </c>
      <c r="C11" s="17">
        <f>SUM(C9:C10)</f>
        <v>30469</v>
      </c>
      <c r="D11" s="17">
        <f>SUM(D9:D10)</f>
        <v>30119</v>
      </c>
      <c r="E11" s="17">
        <f>SUM(E9:E10)</f>
        <v>29044</v>
      </c>
      <c r="G11" s="18">
        <v>5</v>
      </c>
      <c r="H11" s="9">
        <f t="shared" si="0"/>
        <v>474</v>
      </c>
      <c r="I11" s="47">
        <v>243</v>
      </c>
      <c r="J11" s="48">
        <v>231</v>
      </c>
      <c r="K11" s="8">
        <v>30</v>
      </c>
      <c r="L11" s="9">
        <f t="shared" si="1"/>
        <v>763</v>
      </c>
      <c r="M11" s="47">
        <v>416</v>
      </c>
      <c r="N11" s="48">
        <v>347</v>
      </c>
      <c r="O11" s="8">
        <v>55</v>
      </c>
      <c r="P11" s="9">
        <f t="shared" si="2"/>
        <v>719</v>
      </c>
      <c r="Q11" s="47">
        <v>390</v>
      </c>
      <c r="R11" s="48">
        <v>329</v>
      </c>
      <c r="S11" s="8">
        <v>80</v>
      </c>
      <c r="T11" s="9">
        <f t="shared" si="3"/>
        <v>368</v>
      </c>
      <c r="U11" s="47">
        <v>148</v>
      </c>
      <c r="V11" s="48">
        <v>220</v>
      </c>
    </row>
    <row r="12" spans="1:22" ht="15.75" customHeight="1">
      <c r="A12" s="19"/>
      <c r="B12" s="20"/>
      <c r="C12" s="20"/>
      <c r="D12" s="20"/>
      <c r="E12" s="20"/>
      <c r="G12" s="18">
        <v>6</v>
      </c>
      <c r="H12" s="9">
        <f t="shared" si="0"/>
        <v>488</v>
      </c>
      <c r="I12" s="47">
        <v>248</v>
      </c>
      <c r="J12" s="48">
        <v>240</v>
      </c>
      <c r="K12" s="8">
        <v>31</v>
      </c>
      <c r="L12" s="9">
        <f t="shared" si="1"/>
        <v>833</v>
      </c>
      <c r="M12" s="47">
        <v>458</v>
      </c>
      <c r="N12" s="48">
        <v>375</v>
      </c>
      <c r="O12" s="8">
        <v>56</v>
      </c>
      <c r="P12" s="9">
        <f t="shared" si="2"/>
        <v>802</v>
      </c>
      <c r="Q12" s="47">
        <v>426</v>
      </c>
      <c r="R12" s="48">
        <v>376</v>
      </c>
      <c r="S12" s="8">
        <v>81</v>
      </c>
      <c r="T12" s="9">
        <f t="shared" si="3"/>
        <v>342</v>
      </c>
      <c r="U12" s="47">
        <v>132</v>
      </c>
      <c r="V12" s="48">
        <v>210</v>
      </c>
    </row>
    <row r="13" spans="1:22" ht="22.5" customHeight="1" thickBot="1">
      <c r="A13" s="59" t="s">
        <v>49</v>
      </c>
      <c r="B13" s="60"/>
      <c r="C13" s="60"/>
      <c r="D13" s="60"/>
      <c r="E13" s="60"/>
      <c r="G13" s="18">
        <v>7</v>
      </c>
      <c r="H13" s="9">
        <f t="shared" si="0"/>
        <v>456</v>
      </c>
      <c r="I13" s="47">
        <v>224</v>
      </c>
      <c r="J13" s="48">
        <v>232</v>
      </c>
      <c r="K13" s="8">
        <v>32</v>
      </c>
      <c r="L13" s="9">
        <f t="shared" si="1"/>
        <v>812</v>
      </c>
      <c r="M13" s="47">
        <v>431</v>
      </c>
      <c r="N13" s="48">
        <v>381</v>
      </c>
      <c r="O13" s="8">
        <v>57</v>
      </c>
      <c r="P13" s="9">
        <f t="shared" si="2"/>
        <v>896</v>
      </c>
      <c r="Q13" s="47">
        <v>474</v>
      </c>
      <c r="R13" s="48">
        <v>422</v>
      </c>
      <c r="S13" s="8">
        <v>82</v>
      </c>
      <c r="T13" s="9">
        <f t="shared" si="3"/>
        <v>298</v>
      </c>
      <c r="U13" s="47">
        <v>111</v>
      </c>
      <c r="V13" s="48">
        <v>187</v>
      </c>
    </row>
    <row r="14" spans="1:22" ht="21" customHeight="1">
      <c r="A14" s="61" t="s">
        <v>19</v>
      </c>
      <c r="B14" s="64" t="s">
        <v>20</v>
      </c>
      <c r="C14" s="65"/>
      <c r="D14" s="65"/>
      <c r="E14" s="66" t="s">
        <v>50</v>
      </c>
      <c r="G14" s="18">
        <v>8</v>
      </c>
      <c r="H14" s="9">
        <f t="shared" si="0"/>
        <v>489</v>
      </c>
      <c r="I14" s="47">
        <v>243</v>
      </c>
      <c r="J14" s="48">
        <v>246</v>
      </c>
      <c r="K14" s="8">
        <v>33</v>
      </c>
      <c r="L14" s="9">
        <f t="shared" si="1"/>
        <v>802</v>
      </c>
      <c r="M14" s="47">
        <v>438</v>
      </c>
      <c r="N14" s="48">
        <v>364</v>
      </c>
      <c r="O14" s="8">
        <v>58</v>
      </c>
      <c r="P14" s="9">
        <f t="shared" si="2"/>
        <v>889</v>
      </c>
      <c r="Q14" s="47">
        <v>436</v>
      </c>
      <c r="R14" s="48">
        <v>453</v>
      </c>
      <c r="S14" s="8">
        <v>83</v>
      </c>
      <c r="T14" s="9">
        <f t="shared" si="3"/>
        <v>247</v>
      </c>
      <c r="U14" s="47">
        <v>81</v>
      </c>
      <c r="V14" s="48">
        <v>166</v>
      </c>
    </row>
    <row r="15" spans="1:22" ht="24.75" customHeight="1">
      <c r="A15" s="62"/>
      <c r="B15" s="69" t="s">
        <v>51</v>
      </c>
      <c r="C15" s="69" t="s">
        <v>52</v>
      </c>
      <c r="D15" s="71" t="s">
        <v>53</v>
      </c>
      <c r="E15" s="67"/>
      <c r="G15" s="18">
        <v>9</v>
      </c>
      <c r="H15" s="9">
        <f t="shared" si="0"/>
        <v>478</v>
      </c>
      <c r="I15" s="47">
        <v>259</v>
      </c>
      <c r="J15" s="48">
        <v>219</v>
      </c>
      <c r="K15" s="8">
        <v>34</v>
      </c>
      <c r="L15" s="9">
        <f t="shared" si="1"/>
        <v>880</v>
      </c>
      <c r="M15" s="47">
        <v>454</v>
      </c>
      <c r="N15" s="48">
        <v>426</v>
      </c>
      <c r="O15" s="8">
        <v>59</v>
      </c>
      <c r="P15" s="9">
        <f t="shared" si="2"/>
        <v>908</v>
      </c>
      <c r="Q15" s="47">
        <v>463</v>
      </c>
      <c r="R15" s="48">
        <v>445</v>
      </c>
      <c r="S15" s="8">
        <v>84</v>
      </c>
      <c r="T15" s="9">
        <f t="shared" si="3"/>
        <v>249</v>
      </c>
      <c r="U15" s="47">
        <v>84</v>
      </c>
      <c r="V15" s="48">
        <v>165</v>
      </c>
    </row>
    <row r="16" spans="1:22" ht="18" customHeight="1" thickBot="1">
      <c r="A16" s="63"/>
      <c r="B16" s="70"/>
      <c r="C16" s="70"/>
      <c r="D16" s="72"/>
      <c r="E16" s="68"/>
      <c r="G16" s="7" t="s">
        <v>21</v>
      </c>
      <c r="H16" s="14">
        <f t="shared" si="0"/>
        <v>2594</v>
      </c>
      <c r="I16" s="14">
        <f>I17+I18+I19+I20+I21</f>
        <v>1346</v>
      </c>
      <c r="J16" s="15">
        <f>J17+J18+J19+J20+J21</f>
        <v>1248</v>
      </c>
      <c r="K16" s="7" t="s">
        <v>22</v>
      </c>
      <c r="L16" s="14">
        <f t="shared" si="1"/>
        <v>4746</v>
      </c>
      <c r="M16" s="14">
        <f>M17+M18+M19+M20+M21</f>
        <v>2575</v>
      </c>
      <c r="N16" s="15">
        <f>N17+N18+N19+N20+N21</f>
        <v>2171</v>
      </c>
      <c r="O16" s="7" t="s">
        <v>23</v>
      </c>
      <c r="P16" s="14">
        <f t="shared" si="2"/>
        <v>4097</v>
      </c>
      <c r="Q16" s="14">
        <f>Q17+Q18+Q19+Q20+Q21</f>
        <v>2094</v>
      </c>
      <c r="R16" s="15">
        <f>R17+R18+R19+R20+R21</f>
        <v>2003</v>
      </c>
      <c r="S16" s="7" t="s">
        <v>24</v>
      </c>
      <c r="T16" s="14">
        <f t="shared" si="3"/>
        <v>799</v>
      </c>
      <c r="U16" s="14">
        <f>U17+U18+U19+U20+U21</f>
        <v>225</v>
      </c>
      <c r="V16" s="15">
        <f>V17+V18+V19+V20+V21</f>
        <v>574</v>
      </c>
    </row>
    <row r="17" spans="1:22" ht="24.75" customHeight="1" thickTop="1">
      <c r="A17" s="21" t="s">
        <v>25</v>
      </c>
      <c r="B17" s="22">
        <f aca="true" t="shared" si="4" ref="B17:B36">C17+D17</f>
        <v>18090</v>
      </c>
      <c r="C17" s="41">
        <v>9131</v>
      </c>
      <c r="D17" s="42">
        <v>8959</v>
      </c>
      <c r="E17" s="42">
        <v>8526</v>
      </c>
      <c r="G17" s="8">
        <v>10</v>
      </c>
      <c r="H17" s="9">
        <f t="shared" si="0"/>
        <v>488</v>
      </c>
      <c r="I17" s="47">
        <v>260</v>
      </c>
      <c r="J17" s="48">
        <v>228</v>
      </c>
      <c r="K17" s="8">
        <v>35</v>
      </c>
      <c r="L17" s="9">
        <f t="shared" si="1"/>
        <v>875</v>
      </c>
      <c r="M17" s="47">
        <v>501</v>
      </c>
      <c r="N17" s="48">
        <v>374</v>
      </c>
      <c r="O17" s="8">
        <v>60</v>
      </c>
      <c r="P17" s="9">
        <f t="shared" si="2"/>
        <v>959</v>
      </c>
      <c r="Q17" s="47">
        <v>485</v>
      </c>
      <c r="R17" s="48">
        <v>474</v>
      </c>
      <c r="S17" s="8">
        <v>85</v>
      </c>
      <c r="T17" s="9">
        <f t="shared" si="3"/>
        <v>209</v>
      </c>
      <c r="U17" s="47">
        <v>67</v>
      </c>
      <c r="V17" s="48">
        <v>142</v>
      </c>
    </row>
    <row r="18" spans="1:22" ht="24.75" customHeight="1">
      <c r="A18" s="23" t="s">
        <v>26</v>
      </c>
      <c r="B18" s="24">
        <f t="shared" si="4"/>
        <v>7</v>
      </c>
      <c r="C18" s="43">
        <v>4</v>
      </c>
      <c r="D18" s="44">
        <v>3</v>
      </c>
      <c r="E18" s="44">
        <v>5</v>
      </c>
      <c r="G18" s="8">
        <v>11</v>
      </c>
      <c r="H18" s="9">
        <f t="shared" si="0"/>
        <v>488</v>
      </c>
      <c r="I18" s="47">
        <v>251</v>
      </c>
      <c r="J18" s="48">
        <v>237</v>
      </c>
      <c r="K18" s="8">
        <v>36</v>
      </c>
      <c r="L18" s="9">
        <f t="shared" si="1"/>
        <v>1016</v>
      </c>
      <c r="M18" s="47">
        <v>545</v>
      </c>
      <c r="N18" s="48">
        <v>471</v>
      </c>
      <c r="O18" s="8">
        <v>61</v>
      </c>
      <c r="P18" s="9">
        <f t="shared" si="2"/>
        <v>986</v>
      </c>
      <c r="Q18" s="47">
        <v>509</v>
      </c>
      <c r="R18" s="48">
        <v>477</v>
      </c>
      <c r="S18" s="8">
        <v>86</v>
      </c>
      <c r="T18" s="9">
        <f t="shared" si="3"/>
        <v>193</v>
      </c>
      <c r="U18" s="47">
        <v>57</v>
      </c>
      <c r="V18" s="48">
        <v>136</v>
      </c>
    </row>
    <row r="19" spans="1:22" ht="24.75" customHeight="1">
      <c r="A19" s="23" t="s">
        <v>27</v>
      </c>
      <c r="B19" s="24">
        <f t="shared" si="4"/>
        <v>13245</v>
      </c>
      <c r="C19" s="43">
        <v>6715</v>
      </c>
      <c r="D19" s="44">
        <v>6530</v>
      </c>
      <c r="E19" s="44">
        <v>6435</v>
      </c>
      <c r="G19" s="8">
        <v>12</v>
      </c>
      <c r="H19" s="9">
        <f t="shared" si="0"/>
        <v>545</v>
      </c>
      <c r="I19" s="47">
        <v>295</v>
      </c>
      <c r="J19" s="48">
        <v>250</v>
      </c>
      <c r="K19" s="8">
        <v>37</v>
      </c>
      <c r="L19" s="9">
        <f t="shared" si="1"/>
        <v>992</v>
      </c>
      <c r="M19" s="47">
        <v>536</v>
      </c>
      <c r="N19" s="48">
        <v>456</v>
      </c>
      <c r="O19" s="8">
        <v>62</v>
      </c>
      <c r="P19" s="9">
        <f t="shared" si="2"/>
        <v>897</v>
      </c>
      <c r="Q19" s="47">
        <v>453</v>
      </c>
      <c r="R19" s="48">
        <v>444</v>
      </c>
      <c r="S19" s="8">
        <v>87</v>
      </c>
      <c r="T19" s="9">
        <f t="shared" si="3"/>
        <v>162</v>
      </c>
      <c r="U19" s="47">
        <v>46</v>
      </c>
      <c r="V19" s="48">
        <v>116</v>
      </c>
    </row>
    <row r="20" spans="1:22" ht="24.75" customHeight="1">
      <c r="A20" s="23" t="s">
        <v>28</v>
      </c>
      <c r="B20" s="24">
        <f t="shared" si="4"/>
        <v>239</v>
      </c>
      <c r="C20" s="43">
        <v>121</v>
      </c>
      <c r="D20" s="44">
        <v>118</v>
      </c>
      <c r="E20" s="44">
        <v>118</v>
      </c>
      <c r="G20" s="8">
        <v>13</v>
      </c>
      <c r="H20" s="9">
        <f t="shared" si="0"/>
        <v>548</v>
      </c>
      <c r="I20" s="47">
        <v>290</v>
      </c>
      <c r="J20" s="48">
        <v>258</v>
      </c>
      <c r="K20" s="8">
        <v>38</v>
      </c>
      <c r="L20" s="9">
        <f t="shared" si="1"/>
        <v>956</v>
      </c>
      <c r="M20" s="47">
        <v>494</v>
      </c>
      <c r="N20" s="48">
        <v>462</v>
      </c>
      <c r="O20" s="8">
        <v>63</v>
      </c>
      <c r="P20" s="9">
        <f t="shared" si="2"/>
        <v>612</v>
      </c>
      <c r="Q20" s="47">
        <v>311</v>
      </c>
      <c r="R20" s="48">
        <v>301</v>
      </c>
      <c r="S20" s="8">
        <v>88</v>
      </c>
      <c r="T20" s="9">
        <f t="shared" si="3"/>
        <v>112</v>
      </c>
      <c r="U20" s="47">
        <v>27</v>
      </c>
      <c r="V20" s="48">
        <v>85</v>
      </c>
    </row>
    <row r="21" spans="1:22" ht="24.75" customHeight="1">
      <c r="A21" s="23" t="s">
        <v>29</v>
      </c>
      <c r="B21" s="24">
        <f t="shared" si="4"/>
        <v>1952</v>
      </c>
      <c r="C21" s="43">
        <v>989</v>
      </c>
      <c r="D21" s="44">
        <v>963</v>
      </c>
      <c r="E21" s="44">
        <v>977</v>
      </c>
      <c r="G21" s="8">
        <v>14</v>
      </c>
      <c r="H21" s="9">
        <f t="shared" si="0"/>
        <v>525</v>
      </c>
      <c r="I21" s="47">
        <v>250</v>
      </c>
      <c r="J21" s="48">
        <v>275</v>
      </c>
      <c r="K21" s="8">
        <v>39</v>
      </c>
      <c r="L21" s="9">
        <f t="shared" si="1"/>
        <v>907</v>
      </c>
      <c r="M21" s="47">
        <v>499</v>
      </c>
      <c r="N21" s="48">
        <v>408</v>
      </c>
      <c r="O21" s="8">
        <v>64</v>
      </c>
      <c r="P21" s="9">
        <f t="shared" si="2"/>
        <v>643</v>
      </c>
      <c r="Q21" s="47">
        <v>336</v>
      </c>
      <c r="R21" s="48">
        <v>307</v>
      </c>
      <c r="S21" s="8">
        <v>89</v>
      </c>
      <c r="T21" s="9">
        <f t="shared" si="3"/>
        <v>123</v>
      </c>
      <c r="U21" s="47">
        <v>28</v>
      </c>
      <c r="V21" s="48">
        <v>95</v>
      </c>
    </row>
    <row r="22" spans="1:22" ht="24.75" customHeight="1">
      <c r="A22" s="23" t="s">
        <v>30</v>
      </c>
      <c r="B22" s="24">
        <f t="shared" si="4"/>
        <v>3081</v>
      </c>
      <c r="C22" s="43">
        <v>1525</v>
      </c>
      <c r="D22" s="44">
        <v>1556</v>
      </c>
      <c r="E22" s="44">
        <v>1469</v>
      </c>
      <c r="G22" s="7" t="s">
        <v>31</v>
      </c>
      <c r="H22" s="14">
        <f t="shared" si="0"/>
        <v>2855</v>
      </c>
      <c r="I22" s="14">
        <f>I23+I24+I25+I26+I27</f>
        <v>1434</v>
      </c>
      <c r="J22" s="15">
        <f>J23+J24+J25+J26+J27</f>
        <v>1421</v>
      </c>
      <c r="K22" s="7" t="s">
        <v>32</v>
      </c>
      <c r="L22" s="14">
        <f t="shared" si="1"/>
        <v>4396</v>
      </c>
      <c r="M22" s="14">
        <f>M23+M24+M25+M26+M27</f>
        <v>2352</v>
      </c>
      <c r="N22" s="15">
        <f>N23+N24+N25+N26+N27</f>
        <v>2044</v>
      </c>
      <c r="O22" s="7" t="s">
        <v>33</v>
      </c>
      <c r="P22" s="14">
        <f t="shared" si="2"/>
        <v>3684</v>
      </c>
      <c r="Q22" s="14">
        <f>Q23+Q24+Q25+Q26+Q27</f>
        <v>1774</v>
      </c>
      <c r="R22" s="15">
        <f>R23+R24+R25+R26+R27</f>
        <v>1910</v>
      </c>
      <c r="S22" s="7" t="s">
        <v>34</v>
      </c>
      <c r="T22" s="14">
        <f t="shared" si="3"/>
        <v>349</v>
      </c>
      <c r="U22" s="14">
        <f>U23+U24+U25+U26+U27</f>
        <v>84</v>
      </c>
      <c r="V22" s="15">
        <f>V23+V24+V25+V26+V27</f>
        <v>265</v>
      </c>
    </row>
    <row r="23" spans="1:22" ht="24.75" customHeight="1">
      <c r="A23" s="23" t="s">
        <v>35</v>
      </c>
      <c r="B23" s="24">
        <f t="shared" si="4"/>
        <v>1440</v>
      </c>
      <c r="C23" s="43">
        <v>727</v>
      </c>
      <c r="D23" s="44">
        <v>713</v>
      </c>
      <c r="E23" s="44">
        <v>762</v>
      </c>
      <c r="G23" s="8">
        <v>15</v>
      </c>
      <c r="H23" s="9">
        <f t="shared" si="0"/>
        <v>578</v>
      </c>
      <c r="I23" s="47">
        <v>308</v>
      </c>
      <c r="J23" s="48">
        <v>270</v>
      </c>
      <c r="K23" s="8">
        <v>40</v>
      </c>
      <c r="L23" s="9">
        <f t="shared" si="1"/>
        <v>924</v>
      </c>
      <c r="M23" s="47">
        <v>482</v>
      </c>
      <c r="N23" s="48">
        <v>442</v>
      </c>
      <c r="O23" s="8">
        <v>65</v>
      </c>
      <c r="P23" s="9">
        <f t="shared" si="2"/>
        <v>756</v>
      </c>
      <c r="Q23" s="47">
        <v>371</v>
      </c>
      <c r="R23" s="48">
        <v>385</v>
      </c>
      <c r="S23" s="8">
        <v>90</v>
      </c>
      <c r="T23" s="9">
        <f t="shared" si="3"/>
        <v>94</v>
      </c>
      <c r="U23" s="47">
        <v>23</v>
      </c>
      <c r="V23" s="48">
        <v>71</v>
      </c>
    </row>
    <row r="24" spans="1:22" ht="24.75" customHeight="1">
      <c r="A24" s="23" t="s">
        <v>36</v>
      </c>
      <c r="B24" s="24">
        <f t="shared" si="4"/>
        <v>1210</v>
      </c>
      <c r="C24" s="43">
        <v>562</v>
      </c>
      <c r="D24" s="44">
        <v>648</v>
      </c>
      <c r="E24" s="44">
        <v>594</v>
      </c>
      <c r="G24" s="8">
        <v>16</v>
      </c>
      <c r="H24" s="9">
        <f t="shared" si="0"/>
        <v>530</v>
      </c>
      <c r="I24" s="47">
        <v>277</v>
      </c>
      <c r="J24" s="48">
        <v>253</v>
      </c>
      <c r="K24" s="8">
        <v>41</v>
      </c>
      <c r="L24" s="9">
        <f t="shared" si="1"/>
        <v>953</v>
      </c>
      <c r="M24" s="47">
        <v>527</v>
      </c>
      <c r="N24" s="48">
        <v>426</v>
      </c>
      <c r="O24" s="8">
        <v>66</v>
      </c>
      <c r="P24" s="9">
        <f t="shared" si="2"/>
        <v>808</v>
      </c>
      <c r="Q24" s="47">
        <v>377</v>
      </c>
      <c r="R24" s="48">
        <v>431</v>
      </c>
      <c r="S24" s="8">
        <v>91</v>
      </c>
      <c r="T24" s="9">
        <f t="shared" si="3"/>
        <v>85</v>
      </c>
      <c r="U24" s="47">
        <v>24</v>
      </c>
      <c r="V24" s="48">
        <v>61</v>
      </c>
    </row>
    <row r="25" spans="1:22" ht="24.75" customHeight="1">
      <c r="A25" s="25" t="s">
        <v>54</v>
      </c>
      <c r="B25" s="24">
        <f t="shared" si="4"/>
        <v>1138</v>
      </c>
      <c r="C25" s="43">
        <v>596</v>
      </c>
      <c r="D25" s="44">
        <v>542</v>
      </c>
      <c r="E25" s="44">
        <v>489</v>
      </c>
      <c r="G25" s="8">
        <v>17</v>
      </c>
      <c r="H25" s="9">
        <f t="shared" si="0"/>
        <v>562</v>
      </c>
      <c r="I25" s="47">
        <v>274</v>
      </c>
      <c r="J25" s="48">
        <v>288</v>
      </c>
      <c r="K25" s="8">
        <v>42</v>
      </c>
      <c r="L25" s="9">
        <f t="shared" si="1"/>
        <v>874</v>
      </c>
      <c r="M25" s="47">
        <v>462</v>
      </c>
      <c r="N25" s="48">
        <v>412</v>
      </c>
      <c r="O25" s="8">
        <v>67</v>
      </c>
      <c r="P25" s="9">
        <f t="shared" si="2"/>
        <v>742</v>
      </c>
      <c r="Q25" s="47">
        <v>359</v>
      </c>
      <c r="R25" s="48">
        <v>383</v>
      </c>
      <c r="S25" s="8">
        <v>92</v>
      </c>
      <c r="T25" s="9">
        <f t="shared" si="3"/>
        <v>73</v>
      </c>
      <c r="U25" s="47">
        <v>21</v>
      </c>
      <c r="V25" s="48">
        <v>52</v>
      </c>
    </row>
    <row r="26" spans="1:22" ht="24.75" customHeight="1">
      <c r="A26" s="23" t="s">
        <v>37</v>
      </c>
      <c r="B26" s="24">
        <f t="shared" si="4"/>
        <v>1170</v>
      </c>
      <c r="C26" s="43">
        <v>588</v>
      </c>
      <c r="D26" s="44">
        <v>582</v>
      </c>
      <c r="E26" s="44">
        <v>490</v>
      </c>
      <c r="G26" s="8">
        <v>18</v>
      </c>
      <c r="H26" s="9">
        <f t="shared" si="0"/>
        <v>586</v>
      </c>
      <c r="I26" s="47">
        <v>294</v>
      </c>
      <c r="J26" s="48">
        <v>292</v>
      </c>
      <c r="K26" s="8">
        <v>43</v>
      </c>
      <c r="L26" s="9">
        <f t="shared" si="1"/>
        <v>719</v>
      </c>
      <c r="M26" s="47">
        <v>393</v>
      </c>
      <c r="N26" s="48">
        <v>326</v>
      </c>
      <c r="O26" s="8">
        <v>68</v>
      </c>
      <c r="P26" s="9">
        <f t="shared" si="2"/>
        <v>698</v>
      </c>
      <c r="Q26" s="47">
        <v>340</v>
      </c>
      <c r="R26" s="48">
        <v>358</v>
      </c>
      <c r="S26" s="8">
        <v>93</v>
      </c>
      <c r="T26" s="9">
        <f t="shared" si="3"/>
        <v>56</v>
      </c>
      <c r="U26" s="47">
        <v>8</v>
      </c>
      <c r="V26" s="48">
        <v>48</v>
      </c>
    </row>
    <row r="27" spans="1:22" ht="24.75" customHeight="1">
      <c r="A27" s="25" t="s">
        <v>54</v>
      </c>
      <c r="B27" s="24">
        <f t="shared" si="4"/>
        <v>2264</v>
      </c>
      <c r="C27" s="43">
        <v>1181</v>
      </c>
      <c r="D27" s="44">
        <v>1083</v>
      </c>
      <c r="E27" s="44">
        <v>1130</v>
      </c>
      <c r="G27" s="8">
        <v>19</v>
      </c>
      <c r="H27" s="9">
        <f t="shared" si="0"/>
        <v>599</v>
      </c>
      <c r="I27" s="47">
        <v>281</v>
      </c>
      <c r="J27" s="48">
        <v>318</v>
      </c>
      <c r="K27" s="8">
        <v>44</v>
      </c>
      <c r="L27" s="9">
        <f t="shared" si="1"/>
        <v>926</v>
      </c>
      <c r="M27" s="47">
        <v>488</v>
      </c>
      <c r="N27" s="48">
        <v>438</v>
      </c>
      <c r="O27" s="8">
        <v>69</v>
      </c>
      <c r="P27" s="9">
        <f t="shared" si="2"/>
        <v>680</v>
      </c>
      <c r="Q27" s="47">
        <v>327</v>
      </c>
      <c r="R27" s="48">
        <v>353</v>
      </c>
      <c r="S27" s="8">
        <v>94</v>
      </c>
      <c r="T27" s="9">
        <f t="shared" si="3"/>
        <v>41</v>
      </c>
      <c r="U27" s="47">
        <v>8</v>
      </c>
      <c r="V27" s="48">
        <v>33</v>
      </c>
    </row>
    <row r="28" spans="1:22" ht="24.75" customHeight="1">
      <c r="A28" s="25" t="s">
        <v>55</v>
      </c>
      <c r="B28" s="24">
        <f t="shared" si="4"/>
        <v>1493</v>
      </c>
      <c r="C28" s="43">
        <v>771</v>
      </c>
      <c r="D28" s="44">
        <v>722</v>
      </c>
      <c r="E28" s="44">
        <v>683</v>
      </c>
      <c r="G28" s="7" t="s">
        <v>38</v>
      </c>
      <c r="H28" s="14">
        <f t="shared" si="0"/>
        <v>3271</v>
      </c>
      <c r="I28" s="14">
        <f>I29+I30+I31+I32+I33</f>
        <v>1690</v>
      </c>
      <c r="J28" s="15">
        <f>J29+J30+J31+J32+J33</f>
        <v>1581</v>
      </c>
      <c r="K28" s="7" t="s">
        <v>39</v>
      </c>
      <c r="L28" s="14">
        <f t="shared" si="1"/>
        <v>3918</v>
      </c>
      <c r="M28" s="14">
        <f>M29+M30+M31+M32+M33</f>
        <v>2083</v>
      </c>
      <c r="N28" s="15">
        <f>N29+N30+N31+N32+N33</f>
        <v>1835</v>
      </c>
      <c r="O28" s="7" t="s">
        <v>40</v>
      </c>
      <c r="P28" s="14">
        <f t="shared" si="2"/>
        <v>2831</v>
      </c>
      <c r="Q28" s="14">
        <f>Q29+Q30+Q31+Q32+Q33</f>
        <v>1302</v>
      </c>
      <c r="R28" s="15">
        <f>R29+R30+R31+R32+R33</f>
        <v>1529</v>
      </c>
      <c r="S28" s="4" t="s">
        <v>41</v>
      </c>
      <c r="T28" s="14">
        <f t="shared" si="3"/>
        <v>126</v>
      </c>
      <c r="U28" s="49">
        <v>19</v>
      </c>
      <c r="V28" s="50">
        <v>107</v>
      </c>
    </row>
    <row r="29" spans="1:22" ht="24.75" customHeight="1">
      <c r="A29" s="23" t="s">
        <v>42</v>
      </c>
      <c r="B29" s="24">
        <f t="shared" si="4"/>
        <v>3490</v>
      </c>
      <c r="C29" s="43">
        <v>1761</v>
      </c>
      <c r="D29" s="44">
        <v>1729</v>
      </c>
      <c r="E29" s="44">
        <v>1557</v>
      </c>
      <c r="G29" s="8">
        <v>20</v>
      </c>
      <c r="H29" s="9">
        <f t="shared" si="0"/>
        <v>594</v>
      </c>
      <c r="I29" s="47">
        <v>292</v>
      </c>
      <c r="J29" s="48">
        <v>302</v>
      </c>
      <c r="K29" s="8">
        <v>45</v>
      </c>
      <c r="L29" s="9">
        <f t="shared" si="1"/>
        <v>841</v>
      </c>
      <c r="M29" s="47">
        <v>474</v>
      </c>
      <c r="N29" s="48">
        <v>367</v>
      </c>
      <c r="O29" s="8">
        <v>70</v>
      </c>
      <c r="P29" s="9">
        <f t="shared" si="2"/>
        <v>588</v>
      </c>
      <c r="Q29" s="47">
        <v>262</v>
      </c>
      <c r="R29" s="48">
        <v>326</v>
      </c>
      <c r="S29" s="78" t="s">
        <v>43</v>
      </c>
      <c r="T29" s="80">
        <f t="shared" si="3"/>
        <v>58128</v>
      </c>
      <c r="U29" s="80">
        <f>I4+I10+I16+I22+I28+M4+M10+M16+M22+M28+Q4+Q10+Q16+Q22+Q28+U4+U10+U16+U22+U28</f>
        <v>29335</v>
      </c>
      <c r="V29" s="82">
        <f>J4+J10+J16+J22+J28+N4+N10+N16+N22+N28+R4+R10+R16+R22+R28+V4+V10+V16+V22+V28</f>
        <v>28793</v>
      </c>
    </row>
    <row r="30" spans="1:22" ht="24.75" customHeight="1" thickBot="1">
      <c r="A30" s="25" t="s">
        <v>56</v>
      </c>
      <c r="B30" s="24">
        <f t="shared" si="4"/>
        <v>2626</v>
      </c>
      <c r="C30" s="43">
        <v>1318</v>
      </c>
      <c r="D30" s="44">
        <v>1308</v>
      </c>
      <c r="E30" s="44">
        <v>1253</v>
      </c>
      <c r="G30" s="8">
        <v>21</v>
      </c>
      <c r="H30" s="9">
        <f t="shared" si="0"/>
        <v>626</v>
      </c>
      <c r="I30" s="47">
        <v>324</v>
      </c>
      <c r="J30" s="48">
        <v>302</v>
      </c>
      <c r="K30" s="8">
        <v>46</v>
      </c>
      <c r="L30" s="9">
        <f t="shared" si="1"/>
        <v>777</v>
      </c>
      <c r="M30" s="47">
        <v>431</v>
      </c>
      <c r="N30" s="48">
        <v>346</v>
      </c>
      <c r="O30" s="8">
        <v>71</v>
      </c>
      <c r="P30" s="9">
        <f t="shared" si="2"/>
        <v>527</v>
      </c>
      <c r="Q30" s="47">
        <v>255</v>
      </c>
      <c r="R30" s="48">
        <v>272</v>
      </c>
      <c r="S30" s="79"/>
      <c r="T30" s="81"/>
      <c r="U30" s="81"/>
      <c r="V30" s="83"/>
    </row>
    <row r="31" spans="1:22" ht="24.75" customHeight="1">
      <c r="A31" s="23" t="s">
        <v>44</v>
      </c>
      <c r="B31" s="24">
        <f t="shared" si="4"/>
        <v>1484</v>
      </c>
      <c r="C31" s="43">
        <v>762</v>
      </c>
      <c r="D31" s="44">
        <v>722</v>
      </c>
      <c r="E31" s="44">
        <v>707</v>
      </c>
      <c r="G31" s="8">
        <v>22</v>
      </c>
      <c r="H31" s="9">
        <f t="shared" si="0"/>
        <v>668</v>
      </c>
      <c r="I31" s="47">
        <v>339</v>
      </c>
      <c r="J31" s="48">
        <v>329</v>
      </c>
      <c r="K31" s="8">
        <v>47</v>
      </c>
      <c r="L31" s="9">
        <f t="shared" si="1"/>
        <v>760</v>
      </c>
      <c r="M31" s="47">
        <v>396</v>
      </c>
      <c r="N31" s="48">
        <v>364</v>
      </c>
      <c r="O31" s="8">
        <v>72</v>
      </c>
      <c r="P31" s="9">
        <f t="shared" si="2"/>
        <v>596</v>
      </c>
      <c r="Q31" s="47">
        <v>282</v>
      </c>
      <c r="R31" s="48">
        <v>314</v>
      </c>
      <c r="S31" s="26"/>
      <c r="T31" s="27"/>
      <c r="U31" s="27"/>
      <c r="V31" s="27"/>
    </row>
    <row r="32" spans="1:22" ht="24.75" customHeight="1">
      <c r="A32" s="25" t="s">
        <v>54</v>
      </c>
      <c r="B32" s="24">
        <f t="shared" si="4"/>
        <v>1104</v>
      </c>
      <c r="C32" s="43">
        <v>547</v>
      </c>
      <c r="D32" s="44">
        <v>557</v>
      </c>
      <c r="E32" s="44">
        <v>497</v>
      </c>
      <c r="G32" s="8">
        <v>23</v>
      </c>
      <c r="H32" s="9">
        <f t="shared" si="0"/>
        <v>682</v>
      </c>
      <c r="I32" s="47">
        <v>356</v>
      </c>
      <c r="J32" s="48">
        <v>326</v>
      </c>
      <c r="K32" s="8">
        <v>48</v>
      </c>
      <c r="L32" s="9">
        <f t="shared" si="1"/>
        <v>738</v>
      </c>
      <c r="M32" s="47">
        <v>361</v>
      </c>
      <c r="N32" s="48">
        <v>377</v>
      </c>
      <c r="O32" s="8">
        <v>73</v>
      </c>
      <c r="P32" s="9">
        <f t="shared" si="2"/>
        <v>546</v>
      </c>
      <c r="Q32" s="47">
        <v>255</v>
      </c>
      <c r="R32" s="48">
        <v>291</v>
      </c>
      <c r="S32" s="28"/>
      <c r="T32" s="29"/>
      <c r="U32" s="29"/>
      <c r="V32" s="29"/>
    </row>
    <row r="33" spans="1:22" ht="24.75" customHeight="1" thickBot="1">
      <c r="A33" s="25" t="s">
        <v>55</v>
      </c>
      <c r="B33" s="24">
        <f t="shared" si="4"/>
        <v>1835</v>
      </c>
      <c r="C33" s="43">
        <v>929</v>
      </c>
      <c r="D33" s="44">
        <v>906</v>
      </c>
      <c r="E33" s="44">
        <v>798</v>
      </c>
      <c r="G33" s="30">
        <v>24</v>
      </c>
      <c r="H33" s="31">
        <f t="shared" si="0"/>
        <v>701</v>
      </c>
      <c r="I33" s="51">
        <v>379</v>
      </c>
      <c r="J33" s="52">
        <v>322</v>
      </c>
      <c r="K33" s="30">
        <v>49</v>
      </c>
      <c r="L33" s="31">
        <f t="shared" si="1"/>
        <v>802</v>
      </c>
      <c r="M33" s="51">
        <v>421</v>
      </c>
      <c r="N33" s="52">
        <v>381</v>
      </c>
      <c r="O33" s="30">
        <v>74</v>
      </c>
      <c r="P33" s="31">
        <f t="shared" si="2"/>
        <v>574</v>
      </c>
      <c r="Q33" s="51">
        <v>248</v>
      </c>
      <c r="R33" s="52">
        <v>326</v>
      </c>
      <c r="S33" s="28"/>
      <c r="T33" s="29"/>
      <c r="U33" s="29"/>
      <c r="V33" s="29"/>
    </row>
    <row r="34" spans="1:5" ht="24.75" customHeight="1">
      <c r="A34" s="25" t="s">
        <v>57</v>
      </c>
      <c r="B34" s="24">
        <f t="shared" si="4"/>
        <v>1811</v>
      </c>
      <c r="C34" s="43">
        <v>910</v>
      </c>
      <c r="D34" s="44">
        <v>901</v>
      </c>
      <c r="E34" s="44">
        <v>1036</v>
      </c>
    </row>
    <row r="35" spans="1:5" ht="24.75" customHeight="1">
      <c r="A35" s="23" t="s">
        <v>45</v>
      </c>
      <c r="B35" s="24">
        <f t="shared" si="4"/>
        <v>351</v>
      </c>
      <c r="C35" s="43">
        <v>166</v>
      </c>
      <c r="D35" s="44">
        <v>185</v>
      </c>
      <c r="E35" s="44">
        <v>176</v>
      </c>
    </row>
    <row r="36" spans="1:5" ht="24.75" customHeight="1" thickBot="1">
      <c r="A36" s="32" t="s">
        <v>46</v>
      </c>
      <c r="B36" s="33">
        <f t="shared" si="4"/>
        <v>98</v>
      </c>
      <c r="C36" s="45">
        <v>32</v>
      </c>
      <c r="D36" s="46">
        <v>66</v>
      </c>
      <c r="E36" s="46">
        <v>47</v>
      </c>
    </row>
    <row r="37" spans="1:5" ht="26.25" customHeight="1" thickBot="1" thickTop="1">
      <c r="A37" s="34" t="s">
        <v>47</v>
      </c>
      <c r="B37" s="35">
        <f>SUM(B17:B36)</f>
        <v>58128</v>
      </c>
      <c r="C37" s="35">
        <f>SUM(C17:C36)</f>
        <v>29335</v>
      </c>
      <c r="D37" s="36">
        <f>SUM(D17:D36)</f>
        <v>28793</v>
      </c>
      <c r="E37" s="36">
        <f>SUM(E17:E36)</f>
        <v>27749</v>
      </c>
    </row>
    <row r="38" ht="24.75" customHeight="1"/>
    <row r="39" ht="24.75" customHeight="1"/>
    <row r="40" ht="42" customHeight="1"/>
    <row r="41" ht="21" customHeight="1"/>
    <row r="42" ht="24.75" customHeight="1"/>
    <row r="43" ht="18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39" customHeight="1"/>
    <row r="65" ht="24.75" customHeight="1"/>
    <row r="66" ht="24.75" customHeight="1"/>
    <row r="67" ht="42" customHeight="1"/>
    <row r="68" ht="21" customHeight="1"/>
    <row r="69" ht="24.75" customHeight="1"/>
    <row r="70" ht="18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39" customHeight="1"/>
    <row r="92" ht="24.75" customHeight="1"/>
    <row r="93" ht="24.75" customHeight="1"/>
    <row r="94" ht="42" customHeight="1"/>
    <row r="95" ht="21" customHeight="1"/>
    <row r="96" ht="24.75" customHeight="1"/>
    <row r="97" ht="18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39" customHeight="1"/>
    <row r="119" ht="24.75" customHeight="1"/>
    <row r="120" ht="24.75" customHeight="1"/>
    <row r="121" ht="42" customHeight="1"/>
    <row r="122" ht="21" customHeight="1"/>
    <row r="123" ht="24.75" customHeight="1"/>
    <row r="124" ht="18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39" customHeight="1"/>
    <row r="146" ht="24.75" customHeight="1"/>
    <row r="147" ht="24.75" customHeight="1"/>
    <row r="148" ht="42" customHeight="1"/>
    <row r="149" ht="21" customHeight="1"/>
    <row r="150" ht="24.75" customHeight="1"/>
    <row r="151" ht="18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39" customHeight="1"/>
    <row r="173" ht="24.75" customHeight="1"/>
    <row r="174" ht="24.75" customHeight="1"/>
    <row r="175" ht="42" customHeight="1"/>
    <row r="176" ht="21" customHeight="1"/>
    <row r="177" ht="24.75" customHeight="1"/>
    <row r="178" ht="18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39" customHeight="1"/>
    <row r="200" ht="24.75" customHeight="1"/>
    <row r="201" ht="24.75" customHeight="1"/>
    <row r="202" ht="42" customHeight="1"/>
    <row r="203" ht="21" customHeight="1"/>
    <row r="204" ht="24.75" customHeight="1"/>
    <row r="205" ht="18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39" customHeight="1"/>
    <row r="227" ht="24.75" customHeight="1"/>
    <row r="228" ht="24.75" customHeight="1"/>
    <row r="229" ht="42" customHeight="1"/>
    <row r="230" ht="21" customHeight="1"/>
    <row r="231" ht="24.75" customHeight="1"/>
    <row r="232" ht="18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39" customHeight="1"/>
    <row r="254" ht="24.75" customHeight="1"/>
    <row r="255" ht="24.75" customHeight="1"/>
    <row r="256" ht="42" customHeight="1"/>
    <row r="257" ht="21" customHeight="1"/>
    <row r="258" ht="24.75" customHeight="1"/>
    <row r="259" ht="18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39" customHeight="1"/>
    <row r="281" ht="24.75" customHeight="1"/>
    <row r="282" ht="24.75" customHeight="1"/>
    <row r="283" ht="42" customHeight="1"/>
    <row r="284" ht="21" customHeight="1"/>
    <row r="285" ht="24.75" customHeight="1"/>
    <row r="286" ht="18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39" customHeight="1"/>
    <row r="308" ht="24.75" customHeight="1"/>
    <row r="309" ht="24.75" customHeight="1"/>
    <row r="310" ht="42" customHeight="1"/>
    <row r="311" ht="21" customHeight="1"/>
    <row r="312" ht="24.75" customHeight="1"/>
    <row r="313" ht="18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39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</sheetData>
  <sheetProtection password="C7A0" sheet="1" objects="1" scenarios="1"/>
  <mergeCells count="19">
    <mergeCell ref="D15:D16"/>
    <mergeCell ref="D6:E6"/>
    <mergeCell ref="A7:A8"/>
    <mergeCell ref="B7:D7"/>
    <mergeCell ref="E7:E8"/>
    <mergeCell ref="G1:V1"/>
    <mergeCell ref="B2:D4"/>
    <mergeCell ref="G2:N2"/>
    <mergeCell ref="O2:V2"/>
    <mergeCell ref="S29:S30"/>
    <mergeCell ref="T29:T30"/>
    <mergeCell ref="U29:U30"/>
    <mergeCell ref="V29:V30"/>
    <mergeCell ref="A13:E13"/>
    <mergeCell ref="A14:A16"/>
    <mergeCell ref="B14:D14"/>
    <mergeCell ref="E14:E16"/>
    <mergeCell ref="B15:B16"/>
    <mergeCell ref="C15:C16"/>
  </mergeCells>
  <printOptions/>
  <pageMargins left="0.88" right="0.53" top="0.25" bottom="0.46" header="0.24" footer="0.51"/>
  <pageSetup horizontalDpi="600" verticalDpi="600" orientation="portrait" paperSize="9" scale="96" r:id="rId1"/>
  <colBreaks count="1" manualBreakCount="1">
    <brk id="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A1" sqref="A1"/>
    </sheetView>
  </sheetViews>
  <sheetFormatPr defaultColWidth="0" defaultRowHeight="13.5"/>
  <cols>
    <col min="1" max="5" width="15.50390625" style="0" customWidth="1"/>
    <col min="6" max="6" width="7.375" style="0" customWidth="1"/>
    <col min="7" max="7" width="5.50390625" style="0" customWidth="1"/>
    <col min="8" max="8" width="5.25390625" style="0" customWidth="1"/>
    <col min="9" max="9" width="5.625" style="0" customWidth="1"/>
    <col min="10" max="10" width="5.875" style="0" customWidth="1"/>
    <col min="11" max="11" width="5.50390625" style="0" customWidth="1"/>
    <col min="12" max="12" width="5.875" style="0" customWidth="1"/>
    <col min="13" max="13" width="5.625" style="0" customWidth="1"/>
    <col min="14" max="14" width="5.75390625" style="0" customWidth="1"/>
    <col min="15" max="15" width="6.00390625" style="0" customWidth="1"/>
    <col min="16" max="16" width="5.875" style="0" customWidth="1"/>
    <col min="17" max="17" width="5.75390625" style="0" customWidth="1"/>
    <col min="18" max="18" width="5.25390625" style="0" customWidth="1"/>
    <col min="19" max="19" width="6.00390625" style="0" customWidth="1"/>
    <col min="20" max="20" width="5.50390625" style="0" customWidth="1"/>
    <col min="21" max="21" width="5.625" style="0" customWidth="1"/>
    <col min="22" max="22" width="5.50390625" style="0" customWidth="1"/>
    <col min="23" max="224" width="9.00390625" style="0" customWidth="1"/>
    <col min="225" max="235" width="7.75390625" style="0" hidden="1" customWidth="1"/>
    <col min="236" max="236" width="2.125" style="0" hidden="1" customWidth="1"/>
    <col min="237" max="237" width="7.75390625" style="0" hidden="1" customWidth="1"/>
    <col min="238" max="243" width="0" style="0" hidden="1" customWidth="1"/>
    <col min="244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7:22" ht="39" customHeight="1">
      <c r="G1" s="73" t="s">
        <v>58</v>
      </c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2:22" ht="18" thickBot="1">
      <c r="B2" s="53" t="s">
        <v>0</v>
      </c>
      <c r="C2" s="54"/>
      <c r="D2" s="54"/>
      <c r="G2" s="74"/>
      <c r="H2" s="75"/>
      <c r="I2" s="75"/>
      <c r="J2" s="75"/>
      <c r="K2" s="75"/>
      <c r="L2" s="75"/>
      <c r="M2" s="75"/>
      <c r="N2" s="75"/>
      <c r="O2" s="76">
        <v>40148</v>
      </c>
      <c r="P2" s="77"/>
      <c r="Q2" s="77"/>
      <c r="R2" s="77"/>
      <c r="S2" s="77"/>
      <c r="T2" s="77"/>
      <c r="U2" s="77"/>
      <c r="V2" s="77"/>
    </row>
    <row r="3" spans="2:22" ht="17.25">
      <c r="B3" s="54"/>
      <c r="C3" s="54"/>
      <c r="D3" s="54"/>
      <c r="G3" s="1" t="s">
        <v>1</v>
      </c>
      <c r="H3" s="2" t="s">
        <v>2</v>
      </c>
      <c r="I3" s="2" t="s">
        <v>3</v>
      </c>
      <c r="J3" s="3" t="s">
        <v>4</v>
      </c>
      <c r="K3" s="1" t="s">
        <v>1</v>
      </c>
      <c r="L3" s="2" t="s">
        <v>2</v>
      </c>
      <c r="M3" s="2" t="s">
        <v>3</v>
      </c>
      <c r="N3" s="3" t="s">
        <v>4</v>
      </c>
      <c r="O3" s="1" t="s">
        <v>1</v>
      </c>
      <c r="P3" s="2" t="s">
        <v>2</v>
      </c>
      <c r="Q3" s="2" t="s">
        <v>3</v>
      </c>
      <c r="R3" s="3" t="s">
        <v>4</v>
      </c>
      <c r="S3" s="1" t="s">
        <v>1</v>
      </c>
      <c r="T3" s="2" t="s">
        <v>2</v>
      </c>
      <c r="U3" s="2" t="s">
        <v>3</v>
      </c>
      <c r="V3" s="3" t="s">
        <v>4</v>
      </c>
    </row>
    <row r="4" spans="2:22" ht="24.75" customHeight="1">
      <c r="B4" s="54"/>
      <c r="C4" s="54"/>
      <c r="D4" s="54"/>
      <c r="G4" s="4" t="s">
        <v>5</v>
      </c>
      <c r="H4" s="5">
        <f aca="true" t="shared" si="0" ref="H4:H33">I4+J4</f>
        <v>2339</v>
      </c>
      <c r="I4" s="5">
        <f>I5+I6+I7+I8+I9</f>
        <v>1165</v>
      </c>
      <c r="J4" s="6">
        <f>J5+J6+J7+J8+J9</f>
        <v>1174</v>
      </c>
      <c r="K4" s="7" t="s">
        <v>6</v>
      </c>
      <c r="L4" s="5">
        <f aca="true" t="shared" si="1" ref="L4:L33">M4+N4</f>
        <v>3843</v>
      </c>
      <c r="M4" s="5">
        <f>M5+M6+M7+M8+M9</f>
        <v>2073</v>
      </c>
      <c r="N4" s="6">
        <f>N5+N6+N7+N8+N9</f>
        <v>1770</v>
      </c>
      <c r="O4" s="7" t="s">
        <v>7</v>
      </c>
      <c r="P4" s="5">
        <f aca="true" t="shared" si="2" ref="P4:P33">Q4+R4</f>
        <v>3722</v>
      </c>
      <c r="Q4" s="5">
        <f>Q5+Q6+Q7+Q8+Q9</f>
        <v>1962</v>
      </c>
      <c r="R4" s="6">
        <f>R5+R6+R7+R8+R9</f>
        <v>1760</v>
      </c>
      <c r="S4" s="7" t="s">
        <v>8</v>
      </c>
      <c r="T4" s="5">
        <f aca="true" t="shared" si="3" ref="T4:T29">U4+V4</f>
        <v>2354</v>
      </c>
      <c r="U4" s="5">
        <f>U5+U6+U7+U8+U9</f>
        <v>989</v>
      </c>
      <c r="V4" s="6">
        <f>V5+V6+V7+V8+V9</f>
        <v>1365</v>
      </c>
    </row>
    <row r="5" spans="7:22" ht="24.75" customHeight="1">
      <c r="G5" s="8">
        <v>0</v>
      </c>
      <c r="H5" s="9">
        <f t="shared" si="0"/>
        <v>482</v>
      </c>
      <c r="I5" s="47">
        <v>230</v>
      </c>
      <c r="J5" s="48">
        <v>252</v>
      </c>
      <c r="K5" s="8">
        <v>25</v>
      </c>
      <c r="L5" s="9">
        <f t="shared" si="1"/>
        <v>718</v>
      </c>
      <c r="M5" s="47">
        <v>377</v>
      </c>
      <c r="N5" s="48">
        <v>341</v>
      </c>
      <c r="O5" s="8">
        <v>50</v>
      </c>
      <c r="P5" s="9">
        <f t="shared" si="2"/>
        <v>715</v>
      </c>
      <c r="Q5" s="47">
        <v>370</v>
      </c>
      <c r="R5" s="48">
        <v>345</v>
      </c>
      <c r="S5" s="8">
        <v>75</v>
      </c>
      <c r="T5" s="9">
        <f t="shared" si="3"/>
        <v>495</v>
      </c>
      <c r="U5" s="47">
        <v>218</v>
      </c>
      <c r="V5" s="48">
        <v>277</v>
      </c>
    </row>
    <row r="6" spans="4:22" ht="24.75" customHeight="1">
      <c r="D6" s="55" t="s">
        <v>90</v>
      </c>
      <c r="E6" s="55"/>
      <c r="G6" s="8">
        <v>1</v>
      </c>
      <c r="H6" s="9">
        <f t="shared" si="0"/>
        <v>499</v>
      </c>
      <c r="I6" s="47">
        <v>256</v>
      </c>
      <c r="J6" s="48">
        <v>243</v>
      </c>
      <c r="K6" s="8">
        <v>26</v>
      </c>
      <c r="L6" s="9">
        <f t="shared" si="1"/>
        <v>753</v>
      </c>
      <c r="M6" s="47">
        <v>418</v>
      </c>
      <c r="N6" s="48">
        <v>335</v>
      </c>
      <c r="O6" s="8">
        <v>51</v>
      </c>
      <c r="P6" s="9">
        <f t="shared" si="2"/>
        <v>739</v>
      </c>
      <c r="Q6" s="47">
        <v>388</v>
      </c>
      <c r="R6" s="48">
        <v>351</v>
      </c>
      <c r="S6" s="8">
        <v>76</v>
      </c>
      <c r="T6" s="9">
        <f t="shared" si="3"/>
        <v>511</v>
      </c>
      <c r="U6" s="47">
        <v>213</v>
      </c>
      <c r="V6" s="48">
        <v>298</v>
      </c>
    </row>
    <row r="7" spans="1:22" ht="24.75" customHeight="1">
      <c r="A7" s="56" t="s">
        <v>9</v>
      </c>
      <c r="B7" s="58" t="s">
        <v>10</v>
      </c>
      <c r="C7" s="58"/>
      <c r="D7" s="58"/>
      <c r="E7" s="56" t="s">
        <v>11</v>
      </c>
      <c r="G7" s="8">
        <v>2</v>
      </c>
      <c r="H7" s="9">
        <f t="shared" si="0"/>
        <v>451</v>
      </c>
      <c r="I7" s="47">
        <v>232</v>
      </c>
      <c r="J7" s="48">
        <v>219</v>
      </c>
      <c r="K7" s="8">
        <v>27</v>
      </c>
      <c r="L7" s="9">
        <f t="shared" si="1"/>
        <v>807</v>
      </c>
      <c r="M7" s="47">
        <v>438</v>
      </c>
      <c r="N7" s="48">
        <v>369</v>
      </c>
      <c r="O7" s="8">
        <v>52</v>
      </c>
      <c r="P7" s="9">
        <f t="shared" si="2"/>
        <v>723</v>
      </c>
      <c r="Q7" s="47">
        <v>388</v>
      </c>
      <c r="R7" s="48">
        <v>335</v>
      </c>
      <c r="S7" s="8">
        <v>77</v>
      </c>
      <c r="T7" s="9">
        <f t="shared" si="3"/>
        <v>466</v>
      </c>
      <c r="U7" s="47">
        <v>212</v>
      </c>
      <c r="V7" s="48">
        <v>254</v>
      </c>
    </row>
    <row r="8" spans="1:22" ht="24.75" customHeight="1" thickBot="1">
      <c r="A8" s="57"/>
      <c r="B8" s="10" t="s">
        <v>12</v>
      </c>
      <c r="C8" s="10" t="s">
        <v>3</v>
      </c>
      <c r="D8" s="10" t="s">
        <v>4</v>
      </c>
      <c r="E8" s="57"/>
      <c r="G8" s="8">
        <v>3</v>
      </c>
      <c r="H8" s="9">
        <f t="shared" si="0"/>
        <v>440</v>
      </c>
      <c r="I8" s="47">
        <v>209</v>
      </c>
      <c r="J8" s="48">
        <v>231</v>
      </c>
      <c r="K8" s="8">
        <v>28</v>
      </c>
      <c r="L8" s="9">
        <f t="shared" si="1"/>
        <v>792</v>
      </c>
      <c r="M8" s="47">
        <v>410</v>
      </c>
      <c r="N8" s="48">
        <v>382</v>
      </c>
      <c r="O8" s="8">
        <v>53</v>
      </c>
      <c r="P8" s="9">
        <f t="shared" si="2"/>
        <v>775</v>
      </c>
      <c r="Q8" s="47">
        <v>413</v>
      </c>
      <c r="R8" s="48">
        <v>362</v>
      </c>
      <c r="S8" s="8">
        <v>78</v>
      </c>
      <c r="T8" s="9">
        <f t="shared" si="3"/>
        <v>477</v>
      </c>
      <c r="U8" s="47">
        <v>191</v>
      </c>
      <c r="V8" s="48">
        <v>286</v>
      </c>
    </row>
    <row r="9" spans="1:22" ht="24.75" customHeight="1" thickTop="1">
      <c r="A9" s="11" t="s">
        <v>13</v>
      </c>
      <c r="B9" s="12">
        <f>C9+D9</f>
        <v>58131</v>
      </c>
      <c r="C9" s="37">
        <v>29345</v>
      </c>
      <c r="D9" s="38">
        <v>28786</v>
      </c>
      <c r="E9" s="38">
        <v>27751</v>
      </c>
      <c r="G9" s="8">
        <v>4</v>
      </c>
      <c r="H9" s="9">
        <f t="shared" si="0"/>
        <v>467</v>
      </c>
      <c r="I9" s="47">
        <v>238</v>
      </c>
      <c r="J9" s="48">
        <v>229</v>
      </c>
      <c r="K9" s="8">
        <v>29</v>
      </c>
      <c r="L9" s="9">
        <f t="shared" si="1"/>
        <v>773</v>
      </c>
      <c r="M9" s="47">
        <v>430</v>
      </c>
      <c r="N9" s="48">
        <v>343</v>
      </c>
      <c r="O9" s="8">
        <v>54</v>
      </c>
      <c r="P9" s="9">
        <f t="shared" si="2"/>
        <v>770</v>
      </c>
      <c r="Q9" s="47">
        <v>403</v>
      </c>
      <c r="R9" s="48">
        <v>367</v>
      </c>
      <c r="S9" s="8">
        <v>79</v>
      </c>
      <c r="T9" s="9">
        <f t="shared" si="3"/>
        <v>405</v>
      </c>
      <c r="U9" s="47">
        <v>155</v>
      </c>
      <c r="V9" s="48">
        <v>250</v>
      </c>
    </row>
    <row r="10" spans="1:22" ht="24.75" customHeight="1" thickBot="1">
      <c r="A10" s="10" t="s">
        <v>14</v>
      </c>
      <c r="B10" s="13">
        <f>C10+D10</f>
        <v>2473</v>
      </c>
      <c r="C10" s="39">
        <v>1135</v>
      </c>
      <c r="D10" s="40">
        <v>1338</v>
      </c>
      <c r="E10" s="40">
        <v>1295</v>
      </c>
      <c r="G10" s="4" t="s">
        <v>15</v>
      </c>
      <c r="H10" s="14">
        <f t="shared" si="0"/>
        <v>2375</v>
      </c>
      <c r="I10" s="14">
        <f>I11+I12+I13+I14+I15</f>
        <v>1213</v>
      </c>
      <c r="J10" s="15">
        <f>J11+J12+J13+J14+J15</f>
        <v>1162</v>
      </c>
      <c r="K10" s="7" t="s">
        <v>16</v>
      </c>
      <c r="L10" s="14">
        <f t="shared" si="1"/>
        <v>4079</v>
      </c>
      <c r="M10" s="14">
        <f>M11+M12+M13+M14+M15</f>
        <v>2181</v>
      </c>
      <c r="N10" s="15">
        <f>N11+N12+N13+N14+N15</f>
        <v>1898</v>
      </c>
      <c r="O10" s="16" t="s">
        <v>17</v>
      </c>
      <c r="P10" s="14">
        <f t="shared" si="2"/>
        <v>4197</v>
      </c>
      <c r="Q10" s="14">
        <f>Q11+Q12+Q13+Q14+Q15</f>
        <v>2190</v>
      </c>
      <c r="R10" s="15">
        <f>R11+R12+R13+R14+R15</f>
        <v>2007</v>
      </c>
      <c r="S10" s="7" t="s">
        <v>18</v>
      </c>
      <c r="T10" s="14">
        <f t="shared" si="3"/>
        <v>1512</v>
      </c>
      <c r="U10" s="14">
        <f>U11+U12+U13+U14+U15</f>
        <v>560</v>
      </c>
      <c r="V10" s="15">
        <f>V11+V12+V13+V14+V15</f>
        <v>952</v>
      </c>
    </row>
    <row r="11" spans="1:22" ht="24.75" customHeight="1" thickTop="1">
      <c r="A11" s="11" t="s">
        <v>48</v>
      </c>
      <c r="B11" s="17">
        <f>SUM(B9:B10)</f>
        <v>60604</v>
      </c>
      <c r="C11" s="17">
        <f>SUM(C9:C10)</f>
        <v>30480</v>
      </c>
      <c r="D11" s="17">
        <f>SUM(D9:D10)</f>
        <v>30124</v>
      </c>
      <c r="E11" s="17">
        <f>SUM(E9:E10)</f>
        <v>29046</v>
      </c>
      <c r="G11" s="18">
        <v>5</v>
      </c>
      <c r="H11" s="9">
        <f t="shared" si="0"/>
        <v>471</v>
      </c>
      <c r="I11" s="47">
        <v>246</v>
      </c>
      <c r="J11" s="48">
        <v>225</v>
      </c>
      <c r="K11" s="8">
        <v>30</v>
      </c>
      <c r="L11" s="9">
        <f t="shared" si="1"/>
        <v>775</v>
      </c>
      <c r="M11" s="47">
        <v>410</v>
      </c>
      <c r="N11" s="48">
        <v>365</v>
      </c>
      <c r="O11" s="8">
        <v>55</v>
      </c>
      <c r="P11" s="9">
        <f t="shared" si="2"/>
        <v>709</v>
      </c>
      <c r="Q11" s="47">
        <v>389</v>
      </c>
      <c r="R11" s="48">
        <v>320</v>
      </c>
      <c r="S11" s="8">
        <v>80</v>
      </c>
      <c r="T11" s="9">
        <f t="shared" si="3"/>
        <v>374</v>
      </c>
      <c r="U11" s="47">
        <v>147</v>
      </c>
      <c r="V11" s="48">
        <v>227</v>
      </c>
    </row>
    <row r="12" spans="1:22" ht="15.75" customHeight="1">
      <c r="A12" s="19"/>
      <c r="B12" s="20"/>
      <c r="C12" s="20"/>
      <c r="D12" s="20"/>
      <c r="E12" s="20"/>
      <c r="G12" s="18">
        <v>6</v>
      </c>
      <c r="H12" s="9">
        <f t="shared" si="0"/>
        <v>477</v>
      </c>
      <c r="I12" s="47">
        <v>245</v>
      </c>
      <c r="J12" s="48">
        <v>232</v>
      </c>
      <c r="K12" s="8">
        <v>31</v>
      </c>
      <c r="L12" s="9">
        <f t="shared" si="1"/>
        <v>814</v>
      </c>
      <c r="M12" s="47">
        <v>452</v>
      </c>
      <c r="N12" s="48">
        <v>362</v>
      </c>
      <c r="O12" s="8">
        <v>56</v>
      </c>
      <c r="P12" s="9">
        <f t="shared" si="2"/>
        <v>803</v>
      </c>
      <c r="Q12" s="47">
        <v>427</v>
      </c>
      <c r="R12" s="48">
        <v>376</v>
      </c>
      <c r="S12" s="8">
        <v>81</v>
      </c>
      <c r="T12" s="9">
        <f t="shared" si="3"/>
        <v>344</v>
      </c>
      <c r="U12" s="47">
        <v>137</v>
      </c>
      <c r="V12" s="48">
        <v>207</v>
      </c>
    </row>
    <row r="13" spans="1:22" ht="22.5" customHeight="1" thickBot="1">
      <c r="A13" s="59" t="s">
        <v>49</v>
      </c>
      <c r="B13" s="60"/>
      <c r="C13" s="60"/>
      <c r="D13" s="60"/>
      <c r="E13" s="60"/>
      <c r="G13" s="18">
        <v>7</v>
      </c>
      <c r="H13" s="9">
        <f t="shared" si="0"/>
        <v>463</v>
      </c>
      <c r="I13" s="47">
        <v>226</v>
      </c>
      <c r="J13" s="48">
        <v>237</v>
      </c>
      <c r="K13" s="8">
        <v>32</v>
      </c>
      <c r="L13" s="9">
        <f t="shared" si="1"/>
        <v>821</v>
      </c>
      <c r="M13" s="47">
        <v>433</v>
      </c>
      <c r="N13" s="48">
        <v>388</v>
      </c>
      <c r="O13" s="8">
        <v>57</v>
      </c>
      <c r="P13" s="9">
        <f t="shared" si="2"/>
        <v>882</v>
      </c>
      <c r="Q13" s="47">
        <v>461</v>
      </c>
      <c r="R13" s="48">
        <v>421</v>
      </c>
      <c r="S13" s="8">
        <v>82</v>
      </c>
      <c r="T13" s="9">
        <f t="shared" si="3"/>
        <v>293</v>
      </c>
      <c r="U13" s="47">
        <v>107</v>
      </c>
      <c r="V13" s="48">
        <v>186</v>
      </c>
    </row>
    <row r="14" spans="1:22" ht="21" customHeight="1">
      <c r="A14" s="61" t="s">
        <v>19</v>
      </c>
      <c r="B14" s="64" t="s">
        <v>20</v>
      </c>
      <c r="C14" s="65"/>
      <c r="D14" s="65"/>
      <c r="E14" s="66" t="s">
        <v>50</v>
      </c>
      <c r="G14" s="18">
        <v>8</v>
      </c>
      <c r="H14" s="9">
        <f t="shared" si="0"/>
        <v>490</v>
      </c>
      <c r="I14" s="47">
        <v>238</v>
      </c>
      <c r="J14" s="48">
        <v>252</v>
      </c>
      <c r="K14" s="8">
        <v>33</v>
      </c>
      <c r="L14" s="9">
        <f t="shared" si="1"/>
        <v>809</v>
      </c>
      <c r="M14" s="47">
        <v>445</v>
      </c>
      <c r="N14" s="48">
        <v>364</v>
      </c>
      <c r="O14" s="8">
        <v>58</v>
      </c>
      <c r="P14" s="9">
        <f t="shared" si="2"/>
        <v>891</v>
      </c>
      <c r="Q14" s="47">
        <v>448</v>
      </c>
      <c r="R14" s="48">
        <v>443</v>
      </c>
      <c r="S14" s="8">
        <v>83</v>
      </c>
      <c r="T14" s="9">
        <f t="shared" si="3"/>
        <v>257</v>
      </c>
      <c r="U14" s="47">
        <v>84</v>
      </c>
      <c r="V14" s="48">
        <v>173</v>
      </c>
    </row>
    <row r="15" spans="1:22" ht="24.75" customHeight="1">
      <c r="A15" s="62"/>
      <c r="B15" s="69" t="s">
        <v>51</v>
      </c>
      <c r="C15" s="69" t="s">
        <v>52</v>
      </c>
      <c r="D15" s="71" t="s">
        <v>53</v>
      </c>
      <c r="E15" s="67"/>
      <c r="G15" s="18">
        <v>9</v>
      </c>
      <c r="H15" s="9">
        <f t="shared" si="0"/>
        <v>474</v>
      </c>
      <c r="I15" s="47">
        <v>258</v>
      </c>
      <c r="J15" s="48">
        <v>216</v>
      </c>
      <c r="K15" s="8">
        <v>34</v>
      </c>
      <c r="L15" s="9">
        <f t="shared" si="1"/>
        <v>860</v>
      </c>
      <c r="M15" s="47">
        <v>441</v>
      </c>
      <c r="N15" s="48">
        <v>419</v>
      </c>
      <c r="O15" s="8">
        <v>59</v>
      </c>
      <c r="P15" s="9">
        <f t="shared" si="2"/>
        <v>912</v>
      </c>
      <c r="Q15" s="47">
        <v>465</v>
      </c>
      <c r="R15" s="48">
        <v>447</v>
      </c>
      <c r="S15" s="8">
        <v>84</v>
      </c>
      <c r="T15" s="9">
        <f t="shared" si="3"/>
        <v>244</v>
      </c>
      <c r="U15" s="47">
        <v>85</v>
      </c>
      <c r="V15" s="48">
        <v>159</v>
      </c>
    </row>
    <row r="16" spans="1:22" ht="18" customHeight="1" thickBot="1">
      <c r="A16" s="63"/>
      <c r="B16" s="70"/>
      <c r="C16" s="70"/>
      <c r="D16" s="72"/>
      <c r="E16" s="68"/>
      <c r="G16" s="7" t="s">
        <v>21</v>
      </c>
      <c r="H16" s="14">
        <f t="shared" si="0"/>
        <v>2586</v>
      </c>
      <c r="I16" s="14">
        <f>I17+I18+I19+I20+I21</f>
        <v>1347</v>
      </c>
      <c r="J16" s="15">
        <f>J17+J18+J19+J20+J21</f>
        <v>1239</v>
      </c>
      <c r="K16" s="7" t="s">
        <v>22</v>
      </c>
      <c r="L16" s="14">
        <f t="shared" si="1"/>
        <v>4753</v>
      </c>
      <c r="M16" s="14">
        <f>M17+M18+M19+M20+M21</f>
        <v>2580</v>
      </c>
      <c r="N16" s="15">
        <f>N17+N18+N19+N20+N21</f>
        <v>2173</v>
      </c>
      <c r="O16" s="7" t="s">
        <v>23</v>
      </c>
      <c r="P16" s="14">
        <f t="shared" si="2"/>
        <v>4111</v>
      </c>
      <c r="Q16" s="14">
        <f>Q17+Q18+Q19+Q20+Q21</f>
        <v>2095</v>
      </c>
      <c r="R16" s="15">
        <f>R17+R18+R19+R20+R21</f>
        <v>2016</v>
      </c>
      <c r="S16" s="7" t="s">
        <v>24</v>
      </c>
      <c r="T16" s="14">
        <f t="shared" si="3"/>
        <v>807</v>
      </c>
      <c r="U16" s="14">
        <f>U17+U18+U19+U20+U21</f>
        <v>233</v>
      </c>
      <c r="V16" s="15">
        <f>V17+V18+V19+V20+V21</f>
        <v>574</v>
      </c>
    </row>
    <row r="17" spans="1:22" ht="24.75" customHeight="1" thickTop="1">
      <c r="A17" s="21" t="s">
        <v>25</v>
      </c>
      <c r="B17" s="22">
        <f aca="true" t="shared" si="4" ref="B17:B36">C17+D17</f>
        <v>18107</v>
      </c>
      <c r="C17" s="41">
        <v>9138</v>
      </c>
      <c r="D17" s="42">
        <v>8969</v>
      </c>
      <c r="E17" s="42">
        <v>8528</v>
      </c>
      <c r="G17" s="8">
        <v>10</v>
      </c>
      <c r="H17" s="9">
        <f t="shared" si="0"/>
        <v>480</v>
      </c>
      <c r="I17" s="47">
        <v>252</v>
      </c>
      <c r="J17" s="48">
        <v>228</v>
      </c>
      <c r="K17" s="8">
        <v>35</v>
      </c>
      <c r="L17" s="9">
        <f t="shared" si="1"/>
        <v>895</v>
      </c>
      <c r="M17" s="47">
        <v>501</v>
      </c>
      <c r="N17" s="48">
        <v>394</v>
      </c>
      <c r="O17" s="8">
        <v>60</v>
      </c>
      <c r="P17" s="9">
        <f t="shared" si="2"/>
        <v>967</v>
      </c>
      <c r="Q17" s="47">
        <v>478</v>
      </c>
      <c r="R17" s="48">
        <v>489</v>
      </c>
      <c r="S17" s="8">
        <v>85</v>
      </c>
      <c r="T17" s="9">
        <f t="shared" si="3"/>
        <v>212</v>
      </c>
      <c r="U17" s="47">
        <v>67</v>
      </c>
      <c r="V17" s="48">
        <v>145</v>
      </c>
    </row>
    <row r="18" spans="1:22" ht="24.75" customHeight="1">
      <c r="A18" s="23" t="s">
        <v>26</v>
      </c>
      <c r="B18" s="24">
        <f t="shared" si="4"/>
        <v>7</v>
      </c>
      <c r="C18" s="43">
        <v>4</v>
      </c>
      <c r="D18" s="44">
        <v>3</v>
      </c>
      <c r="E18" s="44">
        <v>5</v>
      </c>
      <c r="G18" s="8">
        <v>11</v>
      </c>
      <c r="H18" s="9">
        <f t="shared" si="0"/>
        <v>494</v>
      </c>
      <c r="I18" s="47">
        <v>261</v>
      </c>
      <c r="J18" s="48">
        <v>233</v>
      </c>
      <c r="K18" s="8">
        <v>36</v>
      </c>
      <c r="L18" s="9">
        <f t="shared" si="1"/>
        <v>1002</v>
      </c>
      <c r="M18" s="47">
        <v>554</v>
      </c>
      <c r="N18" s="48">
        <v>448</v>
      </c>
      <c r="O18" s="8">
        <v>61</v>
      </c>
      <c r="P18" s="9">
        <f t="shared" si="2"/>
        <v>973</v>
      </c>
      <c r="Q18" s="47">
        <v>509</v>
      </c>
      <c r="R18" s="48">
        <v>464</v>
      </c>
      <c r="S18" s="8">
        <v>86</v>
      </c>
      <c r="T18" s="9">
        <f t="shared" si="3"/>
        <v>194</v>
      </c>
      <c r="U18" s="47">
        <v>60</v>
      </c>
      <c r="V18" s="48">
        <v>134</v>
      </c>
    </row>
    <row r="19" spans="1:22" ht="24.75" customHeight="1">
      <c r="A19" s="23" t="s">
        <v>27</v>
      </c>
      <c r="B19" s="24">
        <f t="shared" si="4"/>
        <v>13269</v>
      </c>
      <c r="C19" s="43">
        <v>6734</v>
      </c>
      <c r="D19" s="44">
        <v>6535</v>
      </c>
      <c r="E19" s="44">
        <v>6456</v>
      </c>
      <c r="G19" s="8">
        <v>12</v>
      </c>
      <c r="H19" s="9">
        <f t="shared" si="0"/>
        <v>534</v>
      </c>
      <c r="I19" s="47">
        <v>288</v>
      </c>
      <c r="J19" s="48">
        <v>246</v>
      </c>
      <c r="K19" s="8">
        <v>37</v>
      </c>
      <c r="L19" s="9">
        <f t="shared" si="1"/>
        <v>988</v>
      </c>
      <c r="M19" s="47">
        <v>537</v>
      </c>
      <c r="N19" s="48">
        <v>451</v>
      </c>
      <c r="O19" s="8">
        <v>62</v>
      </c>
      <c r="P19" s="9">
        <f t="shared" si="2"/>
        <v>917</v>
      </c>
      <c r="Q19" s="47">
        <v>473</v>
      </c>
      <c r="R19" s="48">
        <v>444</v>
      </c>
      <c r="S19" s="8">
        <v>87</v>
      </c>
      <c r="T19" s="9">
        <f t="shared" si="3"/>
        <v>167</v>
      </c>
      <c r="U19" s="47">
        <v>48</v>
      </c>
      <c r="V19" s="48">
        <v>119</v>
      </c>
    </row>
    <row r="20" spans="1:22" ht="24.75" customHeight="1">
      <c r="A20" s="23" t="s">
        <v>28</v>
      </c>
      <c r="B20" s="24">
        <f t="shared" si="4"/>
        <v>241</v>
      </c>
      <c r="C20" s="43">
        <v>122</v>
      </c>
      <c r="D20" s="44">
        <v>119</v>
      </c>
      <c r="E20" s="44">
        <v>119</v>
      </c>
      <c r="G20" s="8">
        <v>13</v>
      </c>
      <c r="H20" s="9">
        <f t="shared" si="0"/>
        <v>559</v>
      </c>
      <c r="I20" s="47">
        <v>305</v>
      </c>
      <c r="J20" s="48">
        <v>254</v>
      </c>
      <c r="K20" s="8">
        <v>38</v>
      </c>
      <c r="L20" s="9">
        <f t="shared" si="1"/>
        <v>973</v>
      </c>
      <c r="M20" s="47">
        <v>490</v>
      </c>
      <c r="N20" s="48">
        <v>483</v>
      </c>
      <c r="O20" s="8">
        <v>63</v>
      </c>
      <c r="P20" s="9">
        <f t="shared" si="2"/>
        <v>619</v>
      </c>
      <c r="Q20" s="47">
        <v>299</v>
      </c>
      <c r="R20" s="48">
        <v>320</v>
      </c>
      <c r="S20" s="8">
        <v>88</v>
      </c>
      <c r="T20" s="9">
        <f t="shared" si="3"/>
        <v>121</v>
      </c>
      <c r="U20" s="47">
        <v>31</v>
      </c>
      <c r="V20" s="48">
        <v>90</v>
      </c>
    </row>
    <row r="21" spans="1:22" ht="24.75" customHeight="1">
      <c r="A21" s="23" t="s">
        <v>29</v>
      </c>
      <c r="B21" s="24">
        <f t="shared" si="4"/>
        <v>1947</v>
      </c>
      <c r="C21" s="43">
        <v>989</v>
      </c>
      <c r="D21" s="44">
        <v>958</v>
      </c>
      <c r="E21" s="44">
        <v>977</v>
      </c>
      <c r="G21" s="8">
        <v>14</v>
      </c>
      <c r="H21" s="9">
        <f t="shared" si="0"/>
        <v>519</v>
      </c>
      <c r="I21" s="47">
        <v>241</v>
      </c>
      <c r="J21" s="48">
        <v>278</v>
      </c>
      <c r="K21" s="8">
        <v>39</v>
      </c>
      <c r="L21" s="9">
        <f t="shared" si="1"/>
        <v>895</v>
      </c>
      <c r="M21" s="47">
        <v>498</v>
      </c>
      <c r="N21" s="48">
        <v>397</v>
      </c>
      <c r="O21" s="8">
        <v>64</v>
      </c>
      <c r="P21" s="9">
        <f t="shared" si="2"/>
        <v>635</v>
      </c>
      <c r="Q21" s="47">
        <v>336</v>
      </c>
      <c r="R21" s="48">
        <v>299</v>
      </c>
      <c r="S21" s="8">
        <v>89</v>
      </c>
      <c r="T21" s="9">
        <f t="shared" si="3"/>
        <v>113</v>
      </c>
      <c r="U21" s="47">
        <v>27</v>
      </c>
      <c r="V21" s="48">
        <v>86</v>
      </c>
    </row>
    <row r="22" spans="1:22" ht="24.75" customHeight="1">
      <c r="A22" s="23" t="s">
        <v>30</v>
      </c>
      <c r="B22" s="24">
        <f t="shared" si="4"/>
        <v>3082</v>
      </c>
      <c r="C22" s="43">
        <v>1516</v>
      </c>
      <c r="D22" s="44">
        <v>1566</v>
      </c>
      <c r="E22" s="44">
        <v>1467</v>
      </c>
      <c r="G22" s="7" t="s">
        <v>31</v>
      </c>
      <c r="H22" s="14">
        <f t="shared" si="0"/>
        <v>2863</v>
      </c>
      <c r="I22" s="14">
        <f>I23+I24+I25+I26+I27</f>
        <v>1442</v>
      </c>
      <c r="J22" s="15">
        <f>J23+J24+J25+J26+J27</f>
        <v>1421</v>
      </c>
      <c r="K22" s="7" t="s">
        <v>32</v>
      </c>
      <c r="L22" s="14">
        <f t="shared" si="1"/>
        <v>4384</v>
      </c>
      <c r="M22" s="14">
        <f>M23+M24+M25+M26+M27</f>
        <v>2344</v>
      </c>
      <c r="N22" s="15">
        <f>N23+N24+N25+N26+N27</f>
        <v>2040</v>
      </c>
      <c r="O22" s="7" t="s">
        <v>33</v>
      </c>
      <c r="P22" s="14">
        <f t="shared" si="2"/>
        <v>3687</v>
      </c>
      <c r="Q22" s="14">
        <f>Q23+Q24+Q25+Q26+Q27</f>
        <v>1778</v>
      </c>
      <c r="R22" s="15">
        <f>R23+R24+R25+R26+R27</f>
        <v>1909</v>
      </c>
      <c r="S22" s="7" t="s">
        <v>34</v>
      </c>
      <c r="T22" s="14">
        <f t="shared" si="3"/>
        <v>353</v>
      </c>
      <c r="U22" s="14">
        <f>U23+U24+U25+U26+U27</f>
        <v>83</v>
      </c>
      <c r="V22" s="15">
        <f>V23+V24+V25+V26+V27</f>
        <v>270</v>
      </c>
    </row>
    <row r="23" spans="1:22" ht="24.75" customHeight="1">
      <c r="A23" s="23" t="s">
        <v>35</v>
      </c>
      <c r="B23" s="24">
        <f t="shared" si="4"/>
        <v>1436</v>
      </c>
      <c r="C23" s="43">
        <v>727</v>
      </c>
      <c r="D23" s="44">
        <v>709</v>
      </c>
      <c r="E23" s="44">
        <v>757</v>
      </c>
      <c r="G23" s="8">
        <v>15</v>
      </c>
      <c r="H23" s="9">
        <f t="shared" si="0"/>
        <v>584</v>
      </c>
      <c r="I23" s="47">
        <v>306</v>
      </c>
      <c r="J23" s="48">
        <v>278</v>
      </c>
      <c r="K23" s="8">
        <v>40</v>
      </c>
      <c r="L23" s="9">
        <f t="shared" si="1"/>
        <v>927</v>
      </c>
      <c r="M23" s="47">
        <v>489</v>
      </c>
      <c r="N23" s="48">
        <v>438</v>
      </c>
      <c r="O23" s="8">
        <v>65</v>
      </c>
      <c r="P23" s="9">
        <f t="shared" si="2"/>
        <v>745</v>
      </c>
      <c r="Q23" s="47">
        <v>361</v>
      </c>
      <c r="R23" s="48">
        <v>384</v>
      </c>
      <c r="S23" s="8">
        <v>90</v>
      </c>
      <c r="T23" s="9">
        <f t="shared" si="3"/>
        <v>93</v>
      </c>
      <c r="U23" s="47">
        <v>22</v>
      </c>
      <c r="V23" s="48">
        <v>71</v>
      </c>
    </row>
    <row r="24" spans="1:22" ht="24.75" customHeight="1">
      <c r="A24" s="23" t="s">
        <v>36</v>
      </c>
      <c r="B24" s="24">
        <f t="shared" si="4"/>
        <v>1210</v>
      </c>
      <c r="C24" s="43">
        <v>563</v>
      </c>
      <c r="D24" s="44">
        <v>647</v>
      </c>
      <c r="E24" s="44">
        <v>594</v>
      </c>
      <c r="G24" s="8">
        <v>16</v>
      </c>
      <c r="H24" s="9">
        <f t="shared" si="0"/>
        <v>523</v>
      </c>
      <c r="I24" s="47">
        <v>271</v>
      </c>
      <c r="J24" s="48">
        <v>252</v>
      </c>
      <c r="K24" s="8">
        <v>41</v>
      </c>
      <c r="L24" s="9">
        <f t="shared" si="1"/>
        <v>936</v>
      </c>
      <c r="M24" s="47">
        <v>508</v>
      </c>
      <c r="N24" s="48">
        <v>428</v>
      </c>
      <c r="O24" s="8">
        <v>66</v>
      </c>
      <c r="P24" s="9">
        <f t="shared" si="2"/>
        <v>808</v>
      </c>
      <c r="Q24" s="47">
        <v>388</v>
      </c>
      <c r="R24" s="48">
        <v>420</v>
      </c>
      <c r="S24" s="8">
        <v>91</v>
      </c>
      <c r="T24" s="9">
        <f t="shared" si="3"/>
        <v>89</v>
      </c>
      <c r="U24" s="47">
        <v>24</v>
      </c>
      <c r="V24" s="48">
        <v>65</v>
      </c>
    </row>
    <row r="25" spans="1:22" ht="24.75" customHeight="1">
      <c r="A25" s="25" t="s">
        <v>54</v>
      </c>
      <c r="B25" s="24">
        <f t="shared" si="4"/>
        <v>1129</v>
      </c>
      <c r="C25" s="43">
        <v>592</v>
      </c>
      <c r="D25" s="44">
        <v>537</v>
      </c>
      <c r="E25" s="44">
        <v>490</v>
      </c>
      <c r="G25" s="8">
        <v>17</v>
      </c>
      <c r="H25" s="9">
        <f t="shared" si="0"/>
        <v>575</v>
      </c>
      <c r="I25" s="47">
        <v>287</v>
      </c>
      <c r="J25" s="48">
        <v>288</v>
      </c>
      <c r="K25" s="8">
        <v>42</v>
      </c>
      <c r="L25" s="9">
        <f t="shared" si="1"/>
        <v>908</v>
      </c>
      <c r="M25" s="47">
        <v>495</v>
      </c>
      <c r="N25" s="48">
        <v>413</v>
      </c>
      <c r="O25" s="8">
        <v>67</v>
      </c>
      <c r="P25" s="9">
        <f t="shared" si="2"/>
        <v>759</v>
      </c>
      <c r="Q25" s="47">
        <v>360</v>
      </c>
      <c r="R25" s="48">
        <v>399</v>
      </c>
      <c r="S25" s="8">
        <v>92</v>
      </c>
      <c r="T25" s="9">
        <f t="shared" si="3"/>
        <v>74</v>
      </c>
      <c r="U25" s="47">
        <v>21</v>
      </c>
      <c r="V25" s="48">
        <v>53</v>
      </c>
    </row>
    <row r="26" spans="1:22" ht="24.75" customHeight="1">
      <c r="A26" s="23" t="s">
        <v>37</v>
      </c>
      <c r="B26" s="24">
        <f t="shared" si="4"/>
        <v>1165</v>
      </c>
      <c r="C26" s="43">
        <v>586</v>
      </c>
      <c r="D26" s="44">
        <v>579</v>
      </c>
      <c r="E26" s="44">
        <v>485</v>
      </c>
      <c r="G26" s="8">
        <v>18</v>
      </c>
      <c r="H26" s="9">
        <f t="shared" si="0"/>
        <v>569</v>
      </c>
      <c r="I26" s="47">
        <v>284</v>
      </c>
      <c r="J26" s="48">
        <v>285</v>
      </c>
      <c r="K26" s="8">
        <v>43</v>
      </c>
      <c r="L26" s="9">
        <f t="shared" si="1"/>
        <v>702</v>
      </c>
      <c r="M26" s="47">
        <v>377</v>
      </c>
      <c r="N26" s="48">
        <v>325</v>
      </c>
      <c r="O26" s="8">
        <v>68</v>
      </c>
      <c r="P26" s="9">
        <f t="shared" si="2"/>
        <v>679</v>
      </c>
      <c r="Q26" s="47">
        <v>333</v>
      </c>
      <c r="R26" s="48">
        <v>346</v>
      </c>
      <c r="S26" s="8">
        <v>93</v>
      </c>
      <c r="T26" s="9">
        <f t="shared" si="3"/>
        <v>58</v>
      </c>
      <c r="U26" s="47">
        <v>8</v>
      </c>
      <c r="V26" s="48">
        <v>50</v>
      </c>
    </row>
    <row r="27" spans="1:22" ht="24.75" customHeight="1">
      <c r="A27" s="25" t="s">
        <v>54</v>
      </c>
      <c r="B27" s="24">
        <f t="shared" si="4"/>
        <v>2265</v>
      </c>
      <c r="C27" s="43">
        <v>1185</v>
      </c>
      <c r="D27" s="44">
        <v>1080</v>
      </c>
      <c r="E27" s="44">
        <v>1136</v>
      </c>
      <c r="G27" s="8">
        <v>19</v>
      </c>
      <c r="H27" s="9">
        <f t="shared" si="0"/>
        <v>612</v>
      </c>
      <c r="I27" s="47">
        <v>294</v>
      </c>
      <c r="J27" s="48">
        <v>318</v>
      </c>
      <c r="K27" s="8">
        <v>44</v>
      </c>
      <c r="L27" s="9">
        <f t="shared" si="1"/>
        <v>911</v>
      </c>
      <c r="M27" s="47">
        <v>475</v>
      </c>
      <c r="N27" s="48">
        <v>436</v>
      </c>
      <c r="O27" s="8">
        <v>69</v>
      </c>
      <c r="P27" s="9">
        <f t="shared" si="2"/>
        <v>696</v>
      </c>
      <c r="Q27" s="47">
        <v>336</v>
      </c>
      <c r="R27" s="48">
        <v>360</v>
      </c>
      <c r="S27" s="8">
        <v>94</v>
      </c>
      <c r="T27" s="9">
        <f t="shared" si="3"/>
        <v>39</v>
      </c>
      <c r="U27" s="47">
        <v>8</v>
      </c>
      <c r="V27" s="48">
        <v>31</v>
      </c>
    </row>
    <row r="28" spans="1:22" ht="24.75" customHeight="1">
      <c r="A28" s="25" t="s">
        <v>55</v>
      </c>
      <c r="B28" s="24">
        <f t="shared" si="4"/>
        <v>1501</v>
      </c>
      <c r="C28" s="43">
        <v>776</v>
      </c>
      <c r="D28" s="44">
        <v>725</v>
      </c>
      <c r="E28" s="44">
        <v>688</v>
      </c>
      <c r="G28" s="7" t="s">
        <v>38</v>
      </c>
      <c r="H28" s="14">
        <f t="shared" si="0"/>
        <v>3262</v>
      </c>
      <c r="I28" s="14">
        <f>I29+I30+I31+I32+I33</f>
        <v>1685</v>
      </c>
      <c r="J28" s="15">
        <f>J29+J30+J31+J32+J33</f>
        <v>1577</v>
      </c>
      <c r="K28" s="7" t="s">
        <v>39</v>
      </c>
      <c r="L28" s="14">
        <f t="shared" si="1"/>
        <v>3948</v>
      </c>
      <c r="M28" s="14">
        <f>M29+M30+M31+M32+M33</f>
        <v>2098</v>
      </c>
      <c r="N28" s="15">
        <f>N29+N30+N31+N32+N33</f>
        <v>1850</v>
      </c>
      <c r="O28" s="7" t="s">
        <v>40</v>
      </c>
      <c r="P28" s="14">
        <f t="shared" si="2"/>
        <v>2830</v>
      </c>
      <c r="Q28" s="14">
        <f>Q29+Q30+Q31+Q32+Q33</f>
        <v>1307</v>
      </c>
      <c r="R28" s="15">
        <f>R29+R30+R31+R32+R33</f>
        <v>1523</v>
      </c>
      <c r="S28" s="4" t="s">
        <v>41</v>
      </c>
      <c r="T28" s="14">
        <f t="shared" si="3"/>
        <v>126</v>
      </c>
      <c r="U28" s="49">
        <v>20</v>
      </c>
      <c r="V28" s="50">
        <v>106</v>
      </c>
    </row>
    <row r="29" spans="1:22" ht="24.75" customHeight="1">
      <c r="A29" s="23" t="s">
        <v>42</v>
      </c>
      <c r="B29" s="24">
        <f t="shared" si="4"/>
        <v>3484</v>
      </c>
      <c r="C29" s="43">
        <v>1758</v>
      </c>
      <c r="D29" s="44">
        <v>1726</v>
      </c>
      <c r="E29" s="44">
        <v>1550</v>
      </c>
      <c r="G29" s="8">
        <v>20</v>
      </c>
      <c r="H29" s="9">
        <f t="shared" si="0"/>
        <v>589</v>
      </c>
      <c r="I29" s="47">
        <v>285</v>
      </c>
      <c r="J29" s="48">
        <v>304</v>
      </c>
      <c r="K29" s="8">
        <v>45</v>
      </c>
      <c r="L29" s="9">
        <f t="shared" si="1"/>
        <v>854</v>
      </c>
      <c r="M29" s="47">
        <v>485</v>
      </c>
      <c r="N29" s="48">
        <v>369</v>
      </c>
      <c r="O29" s="8">
        <v>70</v>
      </c>
      <c r="P29" s="9">
        <f t="shared" si="2"/>
        <v>602</v>
      </c>
      <c r="Q29" s="47">
        <v>269</v>
      </c>
      <c r="R29" s="48">
        <v>333</v>
      </c>
      <c r="S29" s="78" t="s">
        <v>43</v>
      </c>
      <c r="T29" s="80">
        <f t="shared" si="3"/>
        <v>58131</v>
      </c>
      <c r="U29" s="80">
        <f>I4+I10+I16+I22+I28+M4+M10+M16+M22+M28+Q4+Q10+Q16+Q22+Q28+U4+U10+U16+U22+U28</f>
        <v>29345</v>
      </c>
      <c r="V29" s="82">
        <f>J4+J10+J16+J22+J28+N4+N10+N16+N22+N28+R4+R10+R16+R22+R28+V4+V10+V16+V22+V28</f>
        <v>28786</v>
      </c>
    </row>
    <row r="30" spans="1:22" ht="24.75" customHeight="1" thickBot="1">
      <c r="A30" s="25" t="s">
        <v>56</v>
      </c>
      <c r="B30" s="24">
        <f t="shared" si="4"/>
        <v>2618</v>
      </c>
      <c r="C30" s="43">
        <v>1314</v>
      </c>
      <c r="D30" s="44">
        <v>1304</v>
      </c>
      <c r="E30" s="44">
        <v>1246</v>
      </c>
      <c r="G30" s="8">
        <v>21</v>
      </c>
      <c r="H30" s="9">
        <f t="shared" si="0"/>
        <v>620</v>
      </c>
      <c r="I30" s="47">
        <v>319</v>
      </c>
      <c r="J30" s="48">
        <v>301</v>
      </c>
      <c r="K30" s="8">
        <v>46</v>
      </c>
      <c r="L30" s="9">
        <f t="shared" si="1"/>
        <v>788</v>
      </c>
      <c r="M30" s="47">
        <v>433</v>
      </c>
      <c r="N30" s="48">
        <v>355</v>
      </c>
      <c r="O30" s="8">
        <v>71</v>
      </c>
      <c r="P30" s="9">
        <f t="shared" si="2"/>
        <v>506</v>
      </c>
      <c r="Q30" s="47">
        <v>248</v>
      </c>
      <c r="R30" s="48">
        <v>258</v>
      </c>
      <c r="S30" s="79"/>
      <c r="T30" s="81"/>
      <c r="U30" s="81"/>
      <c r="V30" s="83"/>
    </row>
    <row r="31" spans="1:22" ht="24.75" customHeight="1">
      <c r="A31" s="23" t="s">
        <v>44</v>
      </c>
      <c r="B31" s="24">
        <f t="shared" si="4"/>
        <v>1483</v>
      </c>
      <c r="C31" s="43">
        <v>761</v>
      </c>
      <c r="D31" s="44">
        <v>722</v>
      </c>
      <c r="E31" s="44">
        <v>708</v>
      </c>
      <c r="G31" s="8">
        <v>22</v>
      </c>
      <c r="H31" s="9">
        <f t="shared" si="0"/>
        <v>680</v>
      </c>
      <c r="I31" s="47">
        <v>347</v>
      </c>
      <c r="J31" s="48">
        <v>333</v>
      </c>
      <c r="K31" s="8">
        <v>47</v>
      </c>
      <c r="L31" s="9">
        <f t="shared" si="1"/>
        <v>761</v>
      </c>
      <c r="M31" s="47">
        <v>397</v>
      </c>
      <c r="N31" s="48">
        <v>364</v>
      </c>
      <c r="O31" s="8">
        <v>72</v>
      </c>
      <c r="P31" s="9">
        <f t="shared" si="2"/>
        <v>614</v>
      </c>
      <c r="Q31" s="47">
        <v>287</v>
      </c>
      <c r="R31" s="48">
        <v>327</v>
      </c>
      <c r="S31" s="26"/>
      <c r="T31" s="27"/>
      <c r="U31" s="27"/>
      <c r="V31" s="27"/>
    </row>
    <row r="32" spans="1:22" ht="24.75" customHeight="1">
      <c r="A32" s="25" t="s">
        <v>54</v>
      </c>
      <c r="B32" s="24">
        <f t="shared" si="4"/>
        <v>1100</v>
      </c>
      <c r="C32" s="43">
        <v>546</v>
      </c>
      <c r="D32" s="44">
        <v>554</v>
      </c>
      <c r="E32" s="44">
        <v>493</v>
      </c>
      <c r="G32" s="8">
        <v>23</v>
      </c>
      <c r="H32" s="9">
        <f t="shared" si="0"/>
        <v>679</v>
      </c>
      <c r="I32" s="47">
        <v>354</v>
      </c>
      <c r="J32" s="48">
        <v>325</v>
      </c>
      <c r="K32" s="8">
        <v>48</v>
      </c>
      <c r="L32" s="9">
        <f t="shared" si="1"/>
        <v>752</v>
      </c>
      <c r="M32" s="47">
        <v>369</v>
      </c>
      <c r="N32" s="48">
        <v>383</v>
      </c>
      <c r="O32" s="8">
        <v>73</v>
      </c>
      <c r="P32" s="9">
        <f t="shared" si="2"/>
        <v>534</v>
      </c>
      <c r="Q32" s="47">
        <v>257</v>
      </c>
      <c r="R32" s="48">
        <v>277</v>
      </c>
      <c r="S32" s="28"/>
      <c r="T32" s="29"/>
      <c r="U32" s="29"/>
      <c r="V32" s="29"/>
    </row>
    <row r="33" spans="1:22" ht="24.75" customHeight="1" thickBot="1">
      <c r="A33" s="25" t="s">
        <v>55</v>
      </c>
      <c r="B33" s="24">
        <f t="shared" si="4"/>
        <v>1837</v>
      </c>
      <c r="C33" s="43">
        <v>928</v>
      </c>
      <c r="D33" s="44">
        <v>909</v>
      </c>
      <c r="E33" s="44">
        <v>798</v>
      </c>
      <c r="G33" s="30">
        <v>24</v>
      </c>
      <c r="H33" s="31">
        <f t="shared" si="0"/>
        <v>694</v>
      </c>
      <c r="I33" s="51">
        <v>380</v>
      </c>
      <c r="J33" s="52">
        <v>314</v>
      </c>
      <c r="K33" s="30">
        <v>49</v>
      </c>
      <c r="L33" s="31">
        <f t="shared" si="1"/>
        <v>793</v>
      </c>
      <c r="M33" s="51">
        <v>414</v>
      </c>
      <c r="N33" s="52">
        <v>379</v>
      </c>
      <c r="O33" s="30">
        <v>74</v>
      </c>
      <c r="P33" s="31">
        <f t="shared" si="2"/>
        <v>574</v>
      </c>
      <c r="Q33" s="51">
        <v>246</v>
      </c>
      <c r="R33" s="52">
        <v>328</v>
      </c>
      <c r="S33" s="28"/>
      <c r="T33" s="29"/>
      <c r="U33" s="29"/>
      <c r="V33" s="29"/>
    </row>
    <row r="34" spans="1:5" ht="24.75" customHeight="1">
      <c r="A34" s="25" t="s">
        <v>57</v>
      </c>
      <c r="B34" s="24">
        <f t="shared" si="4"/>
        <v>1805</v>
      </c>
      <c r="C34" s="43">
        <v>909</v>
      </c>
      <c r="D34" s="44">
        <v>896</v>
      </c>
      <c r="E34" s="44">
        <v>1033</v>
      </c>
    </row>
    <row r="35" spans="1:5" ht="24.75" customHeight="1">
      <c r="A35" s="23" t="s">
        <v>45</v>
      </c>
      <c r="B35" s="24">
        <f t="shared" si="4"/>
        <v>348</v>
      </c>
      <c r="C35" s="43">
        <v>164</v>
      </c>
      <c r="D35" s="44">
        <v>184</v>
      </c>
      <c r="E35" s="44">
        <v>175</v>
      </c>
    </row>
    <row r="36" spans="1:5" ht="24.75" customHeight="1" thickBot="1">
      <c r="A36" s="32" t="s">
        <v>46</v>
      </c>
      <c r="B36" s="33">
        <f t="shared" si="4"/>
        <v>97</v>
      </c>
      <c r="C36" s="45">
        <v>33</v>
      </c>
      <c r="D36" s="46">
        <v>64</v>
      </c>
      <c r="E36" s="46">
        <v>46</v>
      </c>
    </row>
    <row r="37" spans="1:5" ht="26.25" customHeight="1" thickBot="1" thickTop="1">
      <c r="A37" s="34" t="s">
        <v>47</v>
      </c>
      <c r="B37" s="35">
        <f>SUM(B17:B36)</f>
        <v>58131</v>
      </c>
      <c r="C37" s="35">
        <f>SUM(C17:C36)</f>
        <v>29345</v>
      </c>
      <c r="D37" s="36">
        <f>SUM(D17:D36)</f>
        <v>28786</v>
      </c>
      <c r="E37" s="36">
        <f>SUM(E17:E36)</f>
        <v>27751</v>
      </c>
    </row>
    <row r="38" ht="24.75" customHeight="1"/>
    <row r="39" ht="24.75" customHeight="1"/>
    <row r="40" ht="42" customHeight="1"/>
    <row r="41" ht="21" customHeight="1"/>
    <row r="42" ht="24.75" customHeight="1"/>
    <row r="43" ht="18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39" customHeight="1"/>
    <row r="65" ht="24.75" customHeight="1"/>
    <row r="66" ht="24.75" customHeight="1"/>
    <row r="67" ht="42" customHeight="1"/>
    <row r="68" ht="21" customHeight="1"/>
    <row r="69" ht="24.75" customHeight="1"/>
    <row r="70" ht="18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39" customHeight="1"/>
    <row r="92" ht="24.75" customHeight="1"/>
    <row r="93" ht="24.75" customHeight="1"/>
    <row r="94" ht="42" customHeight="1"/>
    <row r="95" ht="21" customHeight="1"/>
    <row r="96" ht="24.75" customHeight="1"/>
    <row r="97" ht="18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39" customHeight="1"/>
    <row r="119" ht="24.75" customHeight="1"/>
    <row r="120" ht="24.75" customHeight="1"/>
    <row r="121" ht="42" customHeight="1"/>
    <row r="122" ht="21" customHeight="1"/>
    <row r="123" ht="24.75" customHeight="1"/>
    <row r="124" ht="18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39" customHeight="1"/>
    <row r="146" ht="24.75" customHeight="1"/>
    <row r="147" ht="24.75" customHeight="1"/>
    <row r="148" ht="42" customHeight="1"/>
    <row r="149" ht="21" customHeight="1"/>
    <row r="150" ht="24.75" customHeight="1"/>
    <row r="151" ht="18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39" customHeight="1"/>
    <row r="173" ht="24.75" customHeight="1"/>
    <row r="174" ht="24.75" customHeight="1"/>
    <row r="175" ht="42" customHeight="1"/>
    <row r="176" ht="21" customHeight="1"/>
    <row r="177" ht="24.75" customHeight="1"/>
    <row r="178" ht="18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39" customHeight="1"/>
    <row r="200" ht="24.75" customHeight="1"/>
    <row r="201" ht="24.75" customHeight="1"/>
    <row r="202" ht="42" customHeight="1"/>
    <row r="203" ht="21" customHeight="1"/>
    <row r="204" ht="24.75" customHeight="1"/>
    <row r="205" ht="18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39" customHeight="1"/>
    <row r="227" ht="24.75" customHeight="1"/>
    <row r="228" ht="24.75" customHeight="1"/>
    <row r="229" ht="42" customHeight="1"/>
    <row r="230" ht="21" customHeight="1"/>
    <row r="231" ht="24.75" customHeight="1"/>
    <row r="232" ht="18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39" customHeight="1"/>
    <row r="254" ht="24.75" customHeight="1"/>
    <row r="255" ht="24.75" customHeight="1"/>
    <row r="256" ht="42" customHeight="1"/>
    <row r="257" ht="21" customHeight="1"/>
    <row r="258" ht="24.75" customHeight="1"/>
    <row r="259" ht="18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39" customHeight="1"/>
    <row r="281" ht="24.75" customHeight="1"/>
    <row r="282" ht="24.75" customHeight="1"/>
    <row r="283" ht="42" customHeight="1"/>
    <row r="284" ht="21" customHeight="1"/>
    <row r="285" ht="24.75" customHeight="1"/>
    <row r="286" ht="18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39" customHeight="1"/>
    <row r="308" ht="24.75" customHeight="1"/>
    <row r="309" ht="24.75" customHeight="1"/>
    <row r="310" ht="42" customHeight="1"/>
    <row r="311" ht="21" customHeight="1"/>
    <row r="312" ht="24.75" customHeight="1"/>
    <row r="313" ht="18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39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</sheetData>
  <sheetProtection password="C7A0" sheet="1" objects="1" scenarios="1"/>
  <mergeCells count="19">
    <mergeCell ref="D15:D16"/>
    <mergeCell ref="D6:E6"/>
    <mergeCell ref="A7:A8"/>
    <mergeCell ref="B7:D7"/>
    <mergeCell ref="E7:E8"/>
    <mergeCell ref="G1:V1"/>
    <mergeCell ref="B2:D4"/>
    <mergeCell ref="G2:N2"/>
    <mergeCell ref="O2:V2"/>
    <mergeCell ref="S29:S30"/>
    <mergeCell ref="T29:T30"/>
    <mergeCell ref="U29:U30"/>
    <mergeCell ref="V29:V30"/>
    <mergeCell ref="A13:E13"/>
    <mergeCell ref="A14:A16"/>
    <mergeCell ref="B14:D14"/>
    <mergeCell ref="E14:E16"/>
    <mergeCell ref="B15:B16"/>
    <mergeCell ref="C15:C16"/>
  </mergeCells>
  <printOptions/>
  <pageMargins left="0.88" right="0.53" top="0.25" bottom="0.46" header="0.24" footer="0.51"/>
  <pageSetup horizontalDpi="600" verticalDpi="600" orientation="portrait" paperSize="9" scale="96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4">
      <selection activeCell="B1" sqref="B1"/>
    </sheetView>
  </sheetViews>
  <sheetFormatPr defaultColWidth="0" defaultRowHeight="13.5"/>
  <cols>
    <col min="1" max="5" width="15.50390625" style="0" customWidth="1"/>
    <col min="6" max="6" width="7.375" style="0" customWidth="1"/>
    <col min="7" max="7" width="5.50390625" style="0" customWidth="1"/>
    <col min="8" max="8" width="5.25390625" style="0" customWidth="1"/>
    <col min="9" max="9" width="5.625" style="0" customWidth="1"/>
    <col min="10" max="10" width="5.875" style="0" customWidth="1"/>
    <col min="11" max="11" width="5.50390625" style="0" customWidth="1"/>
    <col min="12" max="12" width="5.875" style="0" customWidth="1"/>
    <col min="13" max="13" width="5.625" style="0" customWidth="1"/>
    <col min="14" max="14" width="5.75390625" style="0" customWidth="1"/>
    <col min="15" max="15" width="6.00390625" style="0" customWidth="1"/>
    <col min="16" max="16" width="5.875" style="0" customWidth="1"/>
    <col min="17" max="17" width="5.75390625" style="0" customWidth="1"/>
    <col min="18" max="18" width="5.25390625" style="0" customWidth="1"/>
    <col min="19" max="19" width="6.00390625" style="0" customWidth="1"/>
    <col min="20" max="20" width="5.50390625" style="0" customWidth="1"/>
    <col min="21" max="21" width="5.625" style="0" customWidth="1"/>
    <col min="22" max="22" width="5.50390625" style="0" customWidth="1"/>
    <col min="23" max="224" width="9.00390625" style="0" customWidth="1"/>
    <col min="225" max="235" width="7.75390625" style="0" hidden="1" customWidth="1"/>
    <col min="236" max="236" width="2.125" style="0" hidden="1" customWidth="1"/>
    <col min="237" max="237" width="7.75390625" style="0" hidden="1" customWidth="1"/>
    <col min="238" max="243" width="0" style="0" hidden="1" customWidth="1"/>
    <col min="244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7:22" ht="39" customHeight="1">
      <c r="G1" s="73" t="s">
        <v>58</v>
      </c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2:22" ht="18" thickBot="1">
      <c r="B2" s="53" t="s">
        <v>0</v>
      </c>
      <c r="C2" s="54"/>
      <c r="D2" s="54"/>
      <c r="G2" s="74"/>
      <c r="H2" s="75"/>
      <c r="I2" s="75"/>
      <c r="J2" s="75"/>
      <c r="K2" s="75"/>
      <c r="L2" s="75"/>
      <c r="M2" s="75"/>
      <c r="N2" s="75"/>
      <c r="O2" s="76">
        <v>39845</v>
      </c>
      <c r="P2" s="77"/>
      <c r="Q2" s="77"/>
      <c r="R2" s="77"/>
      <c r="S2" s="77"/>
      <c r="T2" s="77"/>
      <c r="U2" s="77"/>
      <c r="V2" s="77"/>
    </row>
    <row r="3" spans="2:22" ht="17.25">
      <c r="B3" s="54"/>
      <c r="C3" s="54"/>
      <c r="D3" s="54"/>
      <c r="G3" s="1" t="s">
        <v>1</v>
      </c>
      <c r="H3" s="2" t="s">
        <v>2</v>
      </c>
      <c r="I3" s="2" t="s">
        <v>3</v>
      </c>
      <c r="J3" s="3" t="s">
        <v>4</v>
      </c>
      <c r="K3" s="1" t="s">
        <v>1</v>
      </c>
      <c r="L3" s="2" t="s">
        <v>2</v>
      </c>
      <c r="M3" s="2" t="s">
        <v>3</v>
      </c>
      <c r="N3" s="3" t="s">
        <v>4</v>
      </c>
      <c r="O3" s="1" t="s">
        <v>1</v>
      </c>
      <c r="P3" s="2" t="s">
        <v>2</v>
      </c>
      <c r="Q3" s="2" t="s">
        <v>3</v>
      </c>
      <c r="R3" s="3" t="s">
        <v>4</v>
      </c>
      <c r="S3" s="1" t="s">
        <v>1</v>
      </c>
      <c r="T3" s="2" t="s">
        <v>2</v>
      </c>
      <c r="U3" s="2" t="s">
        <v>3</v>
      </c>
      <c r="V3" s="3" t="s">
        <v>4</v>
      </c>
    </row>
    <row r="4" spans="2:22" ht="24.75" customHeight="1">
      <c r="B4" s="54"/>
      <c r="C4" s="54"/>
      <c r="D4" s="54"/>
      <c r="G4" s="4" t="s">
        <v>5</v>
      </c>
      <c r="H4" s="5">
        <f aca="true" t="shared" si="0" ref="H4:H33">I4+J4</f>
        <v>2380</v>
      </c>
      <c r="I4" s="5">
        <f>I5+I6+I7+I8+I9</f>
        <v>1216</v>
      </c>
      <c r="J4" s="6">
        <f>J5+J6+J7+J8+J9</f>
        <v>1164</v>
      </c>
      <c r="K4" s="7" t="s">
        <v>6</v>
      </c>
      <c r="L4" s="5">
        <f aca="true" t="shared" si="1" ref="L4:L33">M4+N4</f>
        <v>3921</v>
      </c>
      <c r="M4" s="5">
        <f>M5+M6+M7+M8+M9</f>
        <v>2106</v>
      </c>
      <c r="N4" s="6">
        <f>N5+N6+N7+N8+N9</f>
        <v>1815</v>
      </c>
      <c r="O4" s="7" t="s">
        <v>7</v>
      </c>
      <c r="P4" s="5">
        <f aca="true" t="shared" si="2" ref="P4:P33">Q4+R4</f>
        <v>3778</v>
      </c>
      <c r="Q4" s="5">
        <f>Q5+Q6+Q7+Q8+Q9</f>
        <v>2012</v>
      </c>
      <c r="R4" s="6">
        <f>R5+R6+R7+R8+R9</f>
        <v>1766</v>
      </c>
      <c r="S4" s="7" t="s">
        <v>8</v>
      </c>
      <c r="T4" s="5">
        <f aca="true" t="shared" si="3" ref="T4:T29">U4+V4</f>
        <v>2310</v>
      </c>
      <c r="U4" s="5">
        <f>U5+U6+U7+U8+U9</f>
        <v>953</v>
      </c>
      <c r="V4" s="6">
        <f>V5+V6+V7+V8+V9</f>
        <v>1357</v>
      </c>
    </row>
    <row r="5" spans="7:22" ht="24.75" customHeight="1">
      <c r="G5" s="8">
        <v>0</v>
      </c>
      <c r="H5" s="9">
        <f t="shared" si="0"/>
        <v>511</v>
      </c>
      <c r="I5" s="47">
        <v>270</v>
      </c>
      <c r="J5" s="48">
        <v>241</v>
      </c>
      <c r="K5" s="8">
        <v>25</v>
      </c>
      <c r="L5" s="9">
        <f t="shared" si="1"/>
        <v>780</v>
      </c>
      <c r="M5" s="47">
        <v>415</v>
      </c>
      <c r="N5" s="48">
        <v>365</v>
      </c>
      <c r="O5" s="8">
        <v>50</v>
      </c>
      <c r="P5" s="9">
        <f t="shared" si="2"/>
        <v>740</v>
      </c>
      <c r="Q5" s="47">
        <v>381</v>
      </c>
      <c r="R5" s="48">
        <v>359</v>
      </c>
      <c r="S5" s="8">
        <v>75</v>
      </c>
      <c r="T5" s="9">
        <f t="shared" si="3"/>
        <v>520</v>
      </c>
      <c r="U5" s="47">
        <v>214</v>
      </c>
      <c r="V5" s="48">
        <v>306</v>
      </c>
    </row>
    <row r="6" spans="4:22" ht="24.75" customHeight="1">
      <c r="D6" s="55" t="s">
        <v>80</v>
      </c>
      <c r="E6" s="55"/>
      <c r="G6" s="8">
        <v>1</v>
      </c>
      <c r="H6" s="9">
        <f t="shared" si="0"/>
        <v>488</v>
      </c>
      <c r="I6" s="47">
        <v>248</v>
      </c>
      <c r="J6" s="48">
        <v>240</v>
      </c>
      <c r="K6" s="8">
        <v>26</v>
      </c>
      <c r="L6" s="9">
        <f t="shared" si="1"/>
        <v>797</v>
      </c>
      <c r="M6" s="47">
        <v>446</v>
      </c>
      <c r="N6" s="48">
        <v>351</v>
      </c>
      <c r="O6" s="8">
        <v>51</v>
      </c>
      <c r="P6" s="9">
        <f t="shared" si="2"/>
        <v>740</v>
      </c>
      <c r="Q6" s="47">
        <v>402</v>
      </c>
      <c r="R6" s="48">
        <v>338</v>
      </c>
      <c r="S6" s="8">
        <v>76</v>
      </c>
      <c r="T6" s="9">
        <f t="shared" si="3"/>
        <v>503</v>
      </c>
      <c r="U6" s="47">
        <v>225</v>
      </c>
      <c r="V6" s="48">
        <v>278</v>
      </c>
    </row>
    <row r="7" spans="1:22" ht="24.75" customHeight="1">
      <c r="A7" s="56" t="s">
        <v>9</v>
      </c>
      <c r="B7" s="58" t="s">
        <v>10</v>
      </c>
      <c r="C7" s="58"/>
      <c r="D7" s="58"/>
      <c r="E7" s="56" t="s">
        <v>11</v>
      </c>
      <c r="G7" s="8">
        <v>2</v>
      </c>
      <c r="H7" s="9">
        <f t="shared" si="0"/>
        <v>463</v>
      </c>
      <c r="I7" s="47">
        <v>230</v>
      </c>
      <c r="J7" s="48">
        <v>233</v>
      </c>
      <c r="K7" s="8">
        <v>27</v>
      </c>
      <c r="L7" s="9">
        <f t="shared" si="1"/>
        <v>807</v>
      </c>
      <c r="M7" s="47">
        <v>415</v>
      </c>
      <c r="N7" s="48">
        <v>392</v>
      </c>
      <c r="O7" s="8">
        <v>52</v>
      </c>
      <c r="P7" s="9">
        <f t="shared" si="2"/>
        <v>757</v>
      </c>
      <c r="Q7" s="47">
        <v>411</v>
      </c>
      <c r="R7" s="48">
        <v>346</v>
      </c>
      <c r="S7" s="8">
        <v>77</v>
      </c>
      <c r="T7" s="9">
        <f t="shared" si="3"/>
        <v>449</v>
      </c>
      <c r="U7" s="47">
        <v>185</v>
      </c>
      <c r="V7" s="48">
        <v>264</v>
      </c>
    </row>
    <row r="8" spans="1:22" ht="24.75" customHeight="1" thickBot="1">
      <c r="A8" s="57"/>
      <c r="B8" s="10" t="s">
        <v>12</v>
      </c>
      <c r="C8" s="10" t="s">
        <v>3</v>
      </c>
      <c r="D8" s="10" t="s">
        <v>4</v>
      </c>
      <c r="E8" s="57"/>
      <c r="G8" s="8">
        <v>3</v>
      </c>
      <c r="H8" s="9">
        <f t="shared" si="0"/>
        <v>457</v>
      </c>
      <c r="I8" s="47">
        <v>232</v>
      </c>
      <c r="J8" s="48">
        <v>225</v>
      </c>
      <c r="K8" s="8">
        <v>28</v>
      </c>
      <c r="L8" s="9">
        <f t="shared" si="1"/>
        <v>769</v>
      </c>
      <c r="M8" s="47">
        <v>420</v>
      </c>
      <c r="N8" s="48">
        <v>349</v>
      </c>
      <c r="O8" s="8">
        <v>53</v>
      </c>
      <c r="P8" s="9">
        <f t="shared" si="2"/>
        <v>797</v>
      </c>
      <c r="Q8" s="47">
        <v>424</v>
      </c>
      <c r="R8" s="48">
        <v>373</v>
      </c>
      <c r="S8" s="8">
        <v>78</v>
      </c>
      <c r="T8" s="9">
        <f t="shared" si="3"/>
        <v>448</v>
      </c>
      <c r="U8" s="47">
        <v>178</v>
      </c>
      <c r="V8" s="48">
        <v>270</v>
      </c>
    </row>
    <row r="9" spans="1:22" ht="24.75" customHeight="1" thickTop="1">
      <c r="A9" s="11" t="s">
        <v>13</v>
      </c>
      <c r="B9" s="12">
        <f>C9+D9</f>
        <v>58407</v>
      </c>
      <c r="C9" s="37">
        <v>29517</v>
      </c>
      <c r="D9" s="38">
        <v>28890</v>
      </c>
      <c r="E9" s="38">
        <v>27682</v>
      </c>
      <c r="G9" s="8">
        <v>4</v>
      </c>
      <c r="H9" s="9">
        <f t="shared" si="0"/>
        <v>461</v>
      </c>
      <c r="I9" s="47">
        <v>236</v>
      </c>
      <c r="J9" s="48">
        <v>225</v>
      </c>
      <c r="K9" s="8">
        <v>29</v>
      </c>
      <c r="L9" s="9">
        <f t="shared" si="1"/>
        <v>768</v>
      </c>
      <c r="M9" s="47">
        <v>410</v>
      </c>
      <c r="N9" s="48">
        <v>358</v>
      </c>
      <c r="O9" s="8">
        <v>54</v>
      </c>
      <c r="P9" s="9">
        <f t="shared" si="2"/>
        <v>744</v>
      </c>
      <c r="Q9" s="47">
        <v>394</v>
      </c>
      <c r="R9" s="48">
        <v>350</v>
      </c>
      <c r="S9" s="8">
        <v>79</v>
      </c>
      <c r="T9" s="9">
        <f t="shared" si="3"/>
        <v>390</v>
      </c>
      <c r="U9" s="47">
        <v>151</v>
      </c>
      <c r="V9" s="48">
        <v>239</v>
      </c>
    </row>
    <row r="10" spans="1:22" ht="24.75" customHeight="1" thickBot="1">
      <c r="A10" s="10" t="s">
        <v>14</v>
      </c>
      <c r="B10" s="13">
        <f>C10+D10</f>
        <v>2382</v>
      </c>
      <c r="C10" s="39">
        <v>1086</v>
      </c>
      <c r="D10" s="40">
        <v>1296</v>
      </c>
      <c r="E10" s="40">
        <v>1227</v>
      </c>
      <c r="G10" s="4" t="s">
        <v>15</v>
      </c>
      <c r="H10" s="14">
        <f t="shared" si="0"/>
        <v>2427</v>
      </c>
      <c r="I10" s="14">
        <f>I11+I12+I13+I14+I15</f>
        <v>1231</v>
      </c>
      <c r="J10" s="15">
        <f>J11+J12+J13+J14+J15</f>
        <v>1196</v>
      </c>
      <c r="K10" s="7" t="s">
        <v>16</v>
      </c>
      <c r="L10" s="14">
        <f t="shared" si="1"/>
        <v>4243</v>
      </c>
      <c r="M10" s="14">
        <f>M11+M12+M13+M14+M15</f>
        <v>2295</v>
      </c>
      <c r="N10" s="15">
        <f>N11+N12+N13+N14+N15</f>
        <v>1948</v>
      </c>
      <c r="O10" s="16" t="s">
        <v>17</v>
      </c>
      <c r="P10" s="14">
        <f t="shared" si="2"/>
        <v>4427</v>
      </c>
      <c r="Q10" s="14">
        <f>Q11+Q12+Q13+Q14+Q15</f>
        <v>2269</v>
      </c>
      <c r="R10" s="15">
        <f>R11+R12+R13+R14+R15</f>
        <v>2158</v>
      </c>
      <c r="S10" s="7" t="s">
        <v>18</v>
      </c>
      <c r="T10" s="14">
        <f t="shared" si="3"/>
        <v>1450</v>
      </c>
      <c r="U10" s="14">
        <f>U11+U12+U13+U14+U15</f>
        <v>539</v>
      </c>
      <c r="V10" s="15">
        <f>V11+V12+V13+V14+V15</f>
        <v>911</v>
      </c>
    </row>
    <row r="11" spans="1:22" ht="24.75" customHeight="1" thickTop="1">
      <c r="A11" s="11" t="s">
        <v>48</v>
      </c>
      <c r="B11" s="17">
        <f>SUM(B9:B10)</f>
        <v>60789</v>
      </c>
      <c r="C11" s="17">
        <f>SUM(C9:C10)</f>
        <v>30603</v>
      </c>
      <c r="D11" s="17">
        <f>SUM(D9:D10)</f>
        <v>30186</v>
      </c>
      <c r="E11" s="17">
        <f>SUM(E9:E10)</f>
        <v>28909</v>
      </c>
      <c r="G11" s="18">
        <v>5</v>
      </c>
      <c r="H11" s="9">
        <f t="shared" si="0"/>
        <v>491</v>
      </c>
      <c r="I11" s="47">
        <v>253</v>
      </c>
      <c r="J11" s="48">
        <v>238</v>
      </c>
      <c r="K11" s="8">
        <v>30</v>
      </c>
      <c r="L11" s="9">
        <f t="shared" si="1"/>
        <v>805</v>
      </c>
      <c r="M11" s="47">
        <v>435</v>
      </c>
      <c r="N11" s="48">
        <v>370</v>
      </c>
      <c r="O11" s="8">
        <v>55</v>
      </c>
      <c r="P11" s="9">
        <f t="shared" si="2"/>
        <v>766</v>
      </c>
      <c r="Q11" s="47">
        <v>403</v>
      </c>
      <c r="R11" s="48">
        <v>363</v>
      </c>
      <c r="S11" s="8">
        <v>80</v>
      </c>
      <c r="T11" s="9">
        <f t="shared" si="3"/>
        <v>363</v>
      </c>
      <c r="U11" s="47">
        <v>154</v>
      </c>
      <c r="V11" s="48">
        <v>209</v>
      </c>
    </row>
    <row r="12" spans="1:22" ht="15.75" customHeight="1">
      <c r="A12" s="19"/>
      <c r="B12" s="20"/>
      <c r="C12" s="20"/>
      <c r="D12" s="20"/>
      <c r="E12" s="20"/>
      <c r="G12" s="18">
        <v>6</v>
      </c>
      <c r="H12" s="9">
        <f>I12+J12</f>
        <v>489</v>
      </c>
      <c r="I12" s="47">
        <v>247</v>
      </c>
      <c r="J12" s="48">
        <v>242</v>
      </c>
      <c r="K12" s="8">
        <v>31</v>
      </c>
      <c r="L12" s="9">
        <f t="shared" si="1"/>
        <v>849</v>
      </c>
      <c r="M12" s="47">
        <v>470</v>
      </c>
      <c r="N12" s="48">
        <v>379</v>
      </c>
      <c r="O12" s="8">
        <v>56</v>
      </c>
      <c r="P12" s="9">
        <f t="shared" si="2"/>
        <v>882</v>
      </c>
      <c r="Q12" s="47">
        <v>467</v>
      </c>
      <c r="R12" s="48">
        <v>415</v>
      </c>
      <c r="S12" s="8">
        <v>81</v>
      </c>
      <c r="T12" s="9">
        <f t="shared" si="3"/>
        <v>316</v>
      </c>
      <c r="U12" s="47">
        <v>122</v>
      </c>
      <c r="V12" s="48">
        <v>194</v>
      </c>
    </row>
    <row r="13" spans="1:22" ht="22.5" customHeight="1" thickBot="1">
      <c r="A13" s="59" t="s">
        <v>49</v>
      </c>
      <c r="B13" s="60"/>
      <c r="C13" s="60"/>
      <c r="D13" s="60"/>
      <c r="E13" s="60"/>
      <c r="G13" s="18">
        <v>7</v>
      </c>
      <c r="H13" s="9">
        <f t="shared" si="0"/>
        <v>478</v>
      </c>
      <c r="I13" s="47">
        <v>229</v>
      </c>
      <c r="J13" s="48">
        <v>249</v>
      </c>
      <c r="K13" s="8">
        <v>32</v>
      </c>
      <c r="L13" s="9">
        <f t="shared" si="1"/>
        <v>811</v>
      </c>
      <c r="M13" s="47">
        <v>436</v>
      </c>
      <c r="N13" s="48">
        <v>375</v>
      </c>
      <c r="O13" s="8">
        <v>57</v>
      </c>
      <c r="P13" s="9">
        <f t="shared" si="2"/>
        <v>876</v>
      </c>
      <c r="Q13" s="47">
        <v>442</v>
      </c>
      <c r="R13" s="48">
        <v>434</v>
      </c>
      <c r="S13" s="8">
        <v>82</v>
      </c>
      <c r="T13" s="9">
        <f t="shared" si="3"/>
        <v>271</v>
      </c>
      <c r="U13" s="47">
        <v>90</v>
      </c>
      <c r="V13" s="48">
        <v>181</v>
      </c>
    </row>
    <row r="14" spans="1:22" ht="21" customHeight="1">
      <c r="A14" s="61" t="s">
        <v>19</v>
      </c>
      <c r="B14" s="64" t="s">
        <v>20</v>
      </c>
      <c r="C14" s="65"/>
      <c r="D14" s="65"/>
      <c r="E14" s="66" t="s">
        <v>50</v>
      </c>
      <c r="G14" s="18">
        <v>8</v>
      </c>
      <c r="H14" s="9">
        <f t="shared" si="0"/>
        <v>514</v>
      </c>
      <c r="I14" s="47">
        <v>261</v>
      </c>
      <c r="J14" s="48">
        <v>253</v>
      </c>
      <c r="K14" s="8">
        <v>33</v>
      </c>
      <c r="L14" s="9">
        <f t="shared" si="1"/>
        <v>876</v>
      </c>
      <c r="M14" s="47">
        <v>458</v>
      </c>
      <c r="N14" s="48">
        <v>418</v>
      </c>
      <c r="O14" s="8">
        <v>58</v>
      </c>
      <c r="P14" s="9">
        <f t="shared" si="2"/>
        <v>935</v>
      </c>
      <c r="Q14" s="47">
        <v>471</v>
      </c>
      <c r="R14" s="48">
        <v>464</v>
      </c>
      <c r="S14" s="8">
        <v>83</v>
      </c>
      <c r="T14" s="9">
        <f t="shared" si="3"/>
        <v>272</v>
      </c>
      <c r="U14" s="47">
        <v>98</v>
      </c>
      <c r="V14" s="48">
        <v>174</v>
      </c>
    </row>
    <row r="15" spans="1:22" ht="24.75" customHeight="1">
      <c r="A15" s="62"/>
      <c r="B15" s="69" t="s">
        <v>51</v>
      </c>
      <c r="C15" s="69" t="s">
        <v>52</v>
      </c>
      <c r="D15" s="71" t="s">
        <v>53</v>
      </c>
      <c r="E15" s="67"/>
      <c r="G15" s="18">
        <v>9</v>
      </c>
      <c r="H15" s="9">
        <f t="shared" si="0"/>
        <v>455</v>
      </c>
      <c r="I15" s="47">
        <v>241</v>
      </c>
      <c r="J15" s="48">
        <v>214</v>
      </c>
      <c r="K15" s="8">
        <v>34</v>
      </c>
      <c r="L15" s="9">
        <f t="shared" si="1"/>
        <v>902</v>
      </c>
      <c r="M15" s="47">
        <v>496</v>
      </c>
      <c r="N15" s="48">
        <v>406</v>
      </c>
      <c r="O15" s="8">
        <v>59</v>
      </c>
      <c r="P15" s="9">
        <f t="shared" si="2"/>
        <v>968</v>
      </c>
      <c r="Q15" s="47">
        <v>486</v>
      </c>
      <c r="R15" s="48">
        <v>482</v>
      </c>
      <c r="S15" s="8">
        <v>84</v>
      </c>
      <c r="T15" s="9">
        <f t="shared" si="3"/>
        <v>228</v>
      </c>
      <c r="U15" s="47">
        <v>75</v>
      </c>
      <c r="V15" s="48">
        <v>153</v>
      </c>
    </row>
    <row r="16" spans="1:22" ht="18" customHeight="1" thickBot="1">
      <c r="A16" s="63"/>
      <c r="B16" s="70"/>
      <c r="C16" s="70"/>
      <c r="D16" s="72"/>
      <c r="E16" s="68"/>
      <c r="G16" s="7" t="s">
        <v>21</v>
      </c>
      <c r="H16" s="14">
        <f t="shared" si="0"/>
        <v>2713</v>
      </c>
      <c r="I16" s="14">
        <f>I17+I18+I19+I20+I21</f>
        <v>1420</v>
      </c>
      <c r="J16" s="15">
        <f>J17+J18+J19+J20+J21</f>
        <v>1293</v>
      </c>
      <c r="K16" s="7" t="s">
        <v>22</v>
      </c>
      <c r="L16" s="14">
        <f t="shared" si="1"/>
        <v>4833</v>
      </c>
      <c r="M16" s="14">
        <f>M17+M18+M19+M20+M21</f>
        <v>2611</v>
      </c>
      <c r="N16" s="15">
        <f>N17+N18+N19+N20+N21</f>
        <v>2222</v>
      </c>
      <c r="O16" s="7" t="s">
        <v>23</v>
      </c>
      <c r="P16" s="14">
        <f t="shared" si="2"/>
        <v>3949</v>
      </c>
      <c r="Q16" s="14">
        <f>Q17+Q18+Q19+Q20+Q21</f>
        <v>2010</v>
      </c>
      <c r="R16" s="15">
        <f>R17+R18+R19+R20+R21</f>
        <v>1939</v>
      </c>
      <c r="S16" s="7" t="s">
        <v>24</v>
      </c>
      <c r="T16" s="14">
        <f t="shared" si="3"/>
        <v>781</v>
      </c>
      <c r="U16" s="14">
        <f>U17+U18+U19+U20+U21</f>
        <v>222</v>
      </c>
      <c r="V16" s="15">
        <f>V17+V18+V19+V20+V21</f>
        <v>559</v>
      </c>
    </row>
    <row r="17" spans="1:22" ht="24.75" customHeight="1" thickTop="1">
      <c r="A17" s="21" t="s">
        <v>25</v>
      </c>
      <c r="B17" s="22">
        <f aca="true" t="shared" si="4" ref="B17:B36">C17+D17</f>
        <v>18059</v>
      </c>
      <c r="C17" s="41">
        <v>9125</v>
      </c>
      <c r="D17" s="42">
        <v>8934</v>
      </c>
      <c r="E17" s="42">
        <v>8440</v>
      </c>
      <c r="G17" s="8">
        <v>10</v>
      </c>
      <c r="H17" s="9">
        <f t="shared" si="0"/>
        <v>505</v>
      </c>
      <c r="I17" s="47">
        <v>259</v>
      </c>
      <c r="J17" s="48">
        <v>246</v>
      </c>
      <c r="K17" s="8">
        <v>35</v>
      </c>
      <c r="L17" s="9">
        <f t="shared" si="1"/>
        <v>987</v>
      </c>
      <c r="M17" s="47">
        <v>548</v>
      </c>
      <c r="N17" s="48">
        <v>439</v>
      </c>
      <c r="O17" s="8">
        <v>60</v>
      </c>
      <c r="P17" s="9">
        <f t="shared" si="2"/>
        <v>938</v>
      </c>
      <c r="Q17" s="47">
        <v>486</v>
      </c>
      <c r="R17" s="48">
        <v>452</v>
      </c>
      <c r="S17" s="8">
        <v>85</v>
      </c>
      <c r="T17" s="9">
        <f t="shared" si="3"/>
        <v>221</v>
      </c>
      <c r="U17" s="47">
        <v>75</v>
      </c>
      <c r="V17" s="48">
        <v>146</v>
      </c>
    </row>
    <row r="18" spans="1:22" ht="24.75" customHeight="1">
      <c r="A18" s="23" t="s">
        <v>26</v>
      </c>
      <c r="B18" s="24">
        <f t="shared" si="4"/>
        <v>8</v>
      </c>
      <c r="C18" s="43">
        <v>5</v>
      </c>
      <c r="D18" s="44">
        <v>3</v>
      </c>
      <c r="E18" s="44">
        <v>5</v>
      </c>
      <c r="G18" s="8">
        <v>11</v>
      </c>
      <c r="H18" s="9">
        <f t="shared" si="0"/>
        <v>557</v>
      </c>
      <c r="I18" s="47">
        <v>300</v>
      </c>
      <c r="J18" s="48">
        <v>257</v>
      </c>
      <c r="K18" s="8">
        <v>36</v>
      </c>
      <c r="L18" s="9">
        <f t="shared" si="1"/>
        <v>1034</v>
      </c>
      <c r="M18" s="47">
        <v>564</v>
      </c>
      <c r="N18" s="48">
        <v>470</v>
      </c>
      <c r="O18" s="8">
        <v>61</v>
      </c>
      <c r="P18" s="9">
        <f t="shared" si="2"/>
        <v>1013</v>
      </c>
      <c r="Q18" s="47">
        <v>537</v>
      </c>
      <c r="R18" s="48">
        <v>476</v>
      </c>
      <c r="S18" s="8">
        <v>86</v>
      </c>
      <c r="T18" s="9">
        <f t="shared" si="3"/>
        <v>181</v>
      </c>
      <c r="U18" s="47">
        <v>49</v>
      </c>
      <c r="V18" s="48">
        <v>132</v>
      </c>
    </row>
    <row r="19" spans="1:22" ht="24.75" customHeight="1">
      <c r="A19" s="23" t="s">
        <v>27</v>
      </c>
      <c r="B19" s="24">
        <f t="shared" si="4"/>
        <v>13361</v>
      </c>
      <c r="C19" s="43">
        <v>6789</v>
      </c>
      <c r="D19" s="44">
        <v>6572</v>
      </c>
      <c r="E19" s="44">
        <v>6450</v>
      </c>
      <c r="G19" s="8">
        <v>12</v>
      </c>
      <c r="H19" s="9">
        <f t="shared" si="0"/>
        <v>530</v>
      </c>
      <c r="I19" s="47">
        <v>288</v>
      </c>
      <c r="J19" s="48">
        <v>242</v>
      </c>
      <c r="K19" s="8">
        <v>37</v>
      </c>
      <c r="L19" s="9">
        <f t="shared" si="1"/>
        <v>967</v>
      </c>
      <c r="M19" s="47">
        <v>495</v>
      </c>
      <c r="N19" s="48">
        <v>472</v>
      </c>
      <c r="O19" s="8">
        <v>62</v>
      </c>
      <c r="P19" s="9">
        <f t="shared" si="2"/>
        <v>649</v>
      </c>
      <c r="Q19" s="47">
        <v>308</v>
      </c>
      <c r="R19" s="48">
        <v>341</v>
      </c>
      <c r="S19" s="8">
        <v>87</v>
      </c>
      <c r="T19" s="9">
        <f t="shared" si="3"/>
        <v>138</v>
      </c>
      <c r="U19" s="47">
        <v>38</v>
      </c>
      <c r="V19" s="48">
        <v>100</v>
      </c>
    </row>
    <row r="20" spans="1:22" ht="24.75" customHeight="1">
      <c r="A20" s="23" t="s">
        <v>28</v>
      </c>
      <c r="B20" s="24">
        <f t="shared" si="4"/>
        <v>248</v>
      </c>
      <c r="C20" s="43">
        <v>125</v>
      </c>
      <c r="D20" s="44">
        <v>123</v>
      </c>
      <c r="E20" s="44">
        <v>119</v>
      </c>
      <c r="G20" s="8">
        <v>13</v>
      </c>
      <c r="H20" s="9">
        <f t="shared" si="0"/>
        <v>522</v>
      </c>
      <c r="I20" s="47">
        <v>258</v>
      </c>
      <c r="J20" s="48">
        <v>264</v>
      </c>
      <c r="K20" s="8">
        <v>38</v>
      </c>
      <c r="L20" s="9">
        <f t="shared" si="1"/>
        <v>928</v>
      </c>
      <c r="M20" s="47">
        <v>512</v>
      </c>
      <c r="N20" s="48">
        <v>416</v>
      </c>
      <c r="O20" s="8">
        <v>63</v>
      </c>
      <c r="P20" s="9">
        <f t="shared" si="2"/>
        <v>618</v>
      </c>
      <c r="Q20" s="47">
        <v>334</v>
      </c>
      <c r="R20" s="48">
        <v>284</v>
      </c>
      <c r="S20" s="8">
        <v>88</v>
      </c>
      <c r="T20" s="9">
        <f t="shared" si="3"/>
        <v>133</v>
      </c>
      <c r="U20" s="47">
        <v>35</v>
      </c>
      <c r="V20" s="48">
        <v>98</v>
      </c>
    </row>
    <row r="21" spans="1:22" ht="24.75" customHeight="1">
      <c r="A21" s="23" t="s">
        <v>29</v>
      </c>
      <c r="B21" s="24">
        <f t="shared" si="4"/>
        <v>1990</v>
      </c>
      <c r="C21" s="43">
        <v>1014</v>
      </c>
      <c r="D21" s="44">
        <v>976</v>
      </c>
      <c r="E21" s="44">
        <v>974</v>
      </c>
      <c r="G21" s="8">
        <v>14</v>
      </c>
      <c r="H21" s="9">
        <f t="shared" si="0"/>
        <v>599</v>
      </c>
      <c r="I21" s="47">
        <v>315</v>
      </c>
      <c r="J21" s="48">
        <v>284</v>
      </c>
      <c r="K21" s="8">
        <v>39</v>
      </c>
      <c r="L21" s="9">
        <f t="shared" si="1"/>
        <v>917</v>
      </c>
      <c r="M21" s="47">
        <v>492</v>
      </c>
      <c r="N21" s="48">
        <v>425</v>
      </c>
      <c r="O21" s="8">
        <v>64</v>
      </c>
      <c r="P21" s="9">
        <f t="shared" si="2"/>
        <v>731</v>
      </c>
      <c r="Q21" s="47">
        <v>345</v>
      </c>
      <c r="R21" s="48">
        <v>386</v>
      </c>
      <c r="S21" s="8">
        <v>89</v>
      </c>
      <c r="T21" s="9">
        <f t="shared" si="3"/>
        <v>108</v>
      </c>
      <c r="U21" s="47">
        <v>25</v>
      </c>
      <c r="V21" s="48">
        <v>83</v>
      </c>
    </row>
    <row r="22" spans="1:22" ht="24.75" customHeight="1">
      <c r="A22" s="23" t="s">
        <v>30</v>
      </c>
      <c r="B22" s="24">
        <f t="shared" si="4"/>
        <v>3078</v>
      </c>
      <c r="C22" s="43">
        <v>1513</v>
      </c>
      <c r="D22" s="44">
        <v>1565</v>
      </c>
      <c r="E22" s="44">
        <v>1442</v>
      </c>
      <c r="G22" s="7" t="s">
        <v>31</v>
      </c>
      <c r="H22" s="14">
        <f t="shared" si="0"/>
        <v>2818</v>
      </c>
      <c r="I22" s="14">
        <f>I23+I24+I25+I26+I27</f>
        <v>1399</v>
      </c>
      <c r="J22" s="15">
        <f>J23+J24+J25+J26+J27</f>
        <v>1419</v>
      </c>
      <c r="K22" s="7" t="s">
        <v>32</v>
      </c>
      <c r="L22" s="14">
        <f t="shared" si="1"/>
        <v>4387</v>
      </c>
      <c r="M22" s="14">
        <f>M23+M24+M25+M26+M27</f>
        <v>2367</v>
      </c>
      <c r="N22" s="15">
        <f>N23+N24+N25+N26+N27</f>
        <v>2020</v>
      </c>
      <c r="O22" s="7" t="s">
        <v>33</v>
      </c>
      <c r="P22" s="14">
        <f t="shared" si="2"/>
        <v>3610</v>
      </c>
      <c r="Q22" s="14">
        <f>Q23+Q24+Q25+Q26+Q27</f>
        <v>1743</v>
      </c>
      <c r="R22" s="15">
        <f>R23+R24+R25+R26+R27</f>
        <v>1867</v>
      </c>
      <c r="S22" s="7" t="s">
        <v>34</v>
      </c>
      <c r="T22" s="14">
        <f t="shared" si="3"/>
        <v>324</v>
      </c>
      <c r="U22" s="14">
        <f>U23+U24+U25+U26+U27</f>
        <v>79</v>
      </c>
      <c r="V22" s="15">
        <f>V23+V24+V25+V26+V27</f>
        <v>245</v>
      </c>
    </row>
    <row r="23" spans="1:22" ht="24.75" customHeight="1">
      <c r="A23" s="23" t="s">
        <v>35</v>
      </c>
      <c r="B23" s="24">
        <f t="shared" si="4"/>
        <v>1447</v>
      </c>
      <c r="C23" s="43">
        <v>736</v>
      </c>
      <c r="D23" s="44">
        <v>711</v>
      </c>
      <c r="E23" s="44">
        <v>768</v>
      </c>
      <c r="G23" s="8">
        <v>15</v>
      </c>
      <c r="H23" s="9">
        <f t="shared" si="0"/>
        <v>514</v>
      </c>
      <c r="I23" s="47">
        <v>263</v>
      </c>
      <c r="J23" s="48">
        <v>251</v>
      </c>
      <c r="K23" s="8">
        <v>40</v>
      </c>
      <c r="L23" s="9">
        <f t="shared" si="1"/>
        <v>990</v>
      </c>
      <c r="M23" s="47">
        <v>535</v>
      </c>
      <c r="N23" s="48">
        <v>455</v>
      </c>
      <c r="O23" s="8">
        <v>65</v>
      </c>
      <c r="P23" s="9">
        <f t="shared" si="2"/>
        <v>815</v>
      </c>
      <c r="Q23" s="47">
        <v>400</v>
      </c>
      <c r="R23" s="48">
        <v>415</v>
      </c>
      <c r="S23" s="8">
        <v>90</v>
      </c>
      <c r="T23" s="9">
        <f t="shared" si="3"/>
        <v>97</v>
      </c>
      <c r="U23" s="47">
        <v>29</v>
      </c>
      <c r="V23" s="48">
        <v>68</v>
      </c>
    </row>
    <row r="24" spans="1:22" ht="24.75" customHeight="1">
      <c r="A24" s="23" t="s">
        <v>36</v>
      </c>
      <c r="B24" s="24">
        <f t="shared" si="4"/>
        <v>1197</v>
      </c>
      <c r="C24" s="43">
        <v>564</v>
      </c>
      <c r="D24" s="44">
        <v>633</v>
      </c>
      <c r="E24" s="44">
        <v>591</v>
      </c>
      <c r="G24" s="8">
        <v>16</v>
      </c>
      <c r="H24" s="9">
        <f t="shared" si="0"/>
        <v>579</v>
      </c>
      <c r="I24" s="47">
        <v>287</v>
      </c>
      <c r="J24" s="48">
        <v>292</v>
      </c>
      <c r="K24" s="8">
        <v>41</v>
      </c>
      <c r="L24" s="9">
        <f t="shared" si="1"/>
        <v>920</v>
      </c>
      <c r="M24" s="47">
        <v>504</v>
      </c>
      <c r="N24" s="48">
        <v>416</v>
      </c>
      <c r="O24" s="8">
        <v>66</v>
      </c>
      <c r="P24" s="9">
        <f t="shared" si="2"/>
        <v>778</v>
      </c>
      <c r="Q24" s="47">
        <v>373</v>
      </c>
      <c r="R24" s="48">
        <v>405</v>
      </c>
      <c r="S24" s="8">
        <v>91</v>
      </c>
      <c r="T24" s="9">
        <f t="shared" si="3"/>
        <v>77</v>
      </c>
      <c r="U24" s="47">
        <v>23</v>
      </c>
      <c r="V24" s="48">
        <v>54</v>
      </c>
    </row>
    <row r="25" spans="1:22" ht="24.75" customHeight="1">
      <c r="A25" s="25" t="s">
        <v>54</v>
      </c>
      <c r="B25" s="24">
        <f t="shared" si="4"/>
        <v>1135</v>
      </c>
      <c r="C25" s="43">
        <v>602</v>
      </c>
      <c r="D25" s="44">
        <v>533</v>
      </c>
      <c r="E25" s="44">
        <v>496</v>
      </c>
      <c r="G25" s="8">
        <v>17</v>
      </c>
      <c r="H25" s="9">
        <f t="shared" si="0"/>
        <v>546</v>
      </c>
      <c r="I25" s="47">
        <v>285</v>
      </c>
      <c r="J25" s="48">
        <v>261</v>
      </c>
      <c r="K25" s="8">
        <v>42</v>
      </c>
      <c r="L25" s="9">
        <f t="shared" si="1"/>
        <v>708</v>
      </c>
      <c r="M25" s="47">
        <v>361</v>
      </c>
      <c r="N25" s="48">
        <v>347</v>
      </c>
      <c r="O25" s="8">
        <v>67</v>
      </c>
      <c r="P25" s="9">
        <f t="shared" si="2"/>
        <v>700</v>
      </c>
      <c r="Q25" s="47">
        <v>350</v>
      </c>
      <c r="R25" s="48">
        <v>350</v>
      </c>
      <c r="S25" s="8">
        <v>92</v>
      </c>
      <c r="T25" s="9">
        <f t="shared" si="3"/>
        <v>67</v>
      </c>
      <c r="U25" s="47">
        <v>15</v>
      </c>
      <c r="V25" s="48">
        <v>52</v>
      </c>
    </row>
    <row r="26" spans="1:22" ht="24.75" customHeight="1">
      <c r="A26" s="23" t="s">
        <v>37</v>
      </c>
      <c r="B26" s="24">
        <f t="shared" si="4"/>
        <v>1171</v>
      </c>
      <c r="C26" s="43">
        <v>583</v>
      </c>
      <c r="D26" s="44">
        <v>588</v>
      </c>
      <c r="E26" s="44">
        <v>488</v>
      </c>
      <c r="G26" s="8">
        <v>18</v>
      </c>
      <c r="H26" s="9">
        <f t="shared" si="0"/>
        <v>588</v>
      </c>
      <c r="I26" s="47">
        <v>275</v>
      </c>
      <c r="J26" s="48">
        <v>313</v>
      </c>
      <c r="K26" s="8">
        <v>43</v>
      </c>
      <c r="L26" s="9">
        <f t="shared" si="1"/>
        <v>906</v>
      </c>
      <c r="M26" s="47">
        <v>481</v>
      </c>
      <c r="N26" s="48">
        <v>425</v>
      </c>
      <c r="O26" s="8">
        <v>68</v>
      </c>
      <c r="P26" s="9">
        <f t="shared" si="2"/>
        <v>711</v>
      </c>
      <c r="Q26" s="47">
        <v>348</v>
      </c>
      <c r="R26" s="48">
        <v>363</v>
      </c>
      <c r="S26" s="8">
        <v>93</v>
      </c>
      <c r="T26" s="9">
        <f t="shared" si="3"/>
        <v>45</v>
      </c>
      <c r="U26" s="47">
        <v>7</v>
      </c>
      <c r="V26" s="48">
        <v>38</v>
      </c>
    </row>
    <row r="27" spans="1:22" ht="24.75" customHeight="1">
      <c r="A27" s="25" t="s">
        <v>54</v>
      </c>
      <c r="B27" s="24">
        <f t="shared" si="4"/>
        <v>2266</v>
      </c>
      <c r="C27" s="43">
        <v>1189</v>
      </c>
      <c r="D27" s="44">
        <v>1077</v>
      </c>
      <c r="E27" s="44">
        <v>1123</v>
      </c>
      <c r="G27" s="8">
        <v>19</v>
      </c>
      <c r="H27" s="9">
        <f t="shared" si="0"/>
        <v>591</v>
      </c>
      <c r="I27" s="47">
        <v>289</v>
      </c>
      <c r="J27" s="48">
        <v>302</v>
      </c>
      <c r="K27" s="8">
        <v>44</v>
      </c>
      <c r="L27" s="9">
        <f t="shared" si="1"/>
        <v>863</v>
      </c>
      <c r="M27" s="47">
        <v>486</v>
      </c>
      <c r="N27" s="48">
        <v>377</v>
      </c>
      <c r="O27" s="8">
        <v>69</v>
      </c>
      <c r="P27" s="9">
        <f t="shared" si="2"/>
        <v>606</v>
      </c>
      <c r="Q27" s="47">
        <v>272</v>
      </c>
      <c r="R27" s="48">
        <v>334</v>
      </c>
      <c r="S27" s="8">
        <v>94</v>
      </c>
      <c r="T27" s="9">
        <f t="shared" si="3"/>
        <v>38</v>
      </c>
      <c r="U27" s="47">
        <v>5</v>
      </c>
      <c r="V27" s="48">
        <v>33</v>
      </c>
    </row>
    <row r="28" spans="1:22" ht="24.75" customHeight="1">
      <c r="A28" s="25" t="s">
        <v>55</v>
      </c>
      <c r="B28" s="24">
        <f t="shared" si="4"/>
        <v>1479</v>
      </c>
      <c r="C28" s="43">
        <v>759</v>
      </c>
      <c r="D28" s="44">
        <v>720</v>
      </c>
      <c r="E28" s="44">
        <v>674</v>
      </c>
      <c r="G28" s="7" t="s">
        <v>38</v>
      </c>
      <c r="H28" s="14">
        <f t="shared" si="0"/>
        <v>3294</v>
      </c>
      <c r="I28" s="14">
        <f>I29+I30+I31+I32+I33</f>
        <v>1703</v>
      </c>
      <c r="J28" s="15">
        <f>J29+J30+J31+J32+J33</f>
        <v>1591</v>
      </c>
      <c r="K28" s="7" t="s">
        <v>39</v>
      </c>
      <c r="L28" s="14">
        <f t="shared" si="1"/>
        <v>3839</v>
      </c>
      <c r="M28" s="14">
        <f>M29+M30+M31+M32+M33</f>
        <v>2004</v>
      </c>
      <c r="N28" s="15">
        <f>N29+N30+N31+N32+N33</f>
        <v>1835</v>
      </c>
      <c r="O28" s="7" t="s">
        <v>40</v>
      </c>
      <c r="P28" s="14">
        <f t="shared" si="2"/>
        <v>2808</v>
      </c>
      <c r="Q28" s="14">
        <f>Q29+Q30+Q31+Q32+Q33</f>
        <v>1316</v>
      </c>
      <c r="R28" s="15">
        <f>R29+R30+R31+R32+R33</f>
        <v>1492</v>
      </c>
      <c r="S28" s="4" t="s">
        <v>41</v>
      </c>
      <c r="T28" s="14">
        <f t="shared" si="3"/>
        <v>115</v>
      </c>
      <c r="U28" s="49">
        <v>22</v>
      </c>
      <c r="V28" s="50">
        <v>93</v>
      </c>
    </row>
    <row r="29" spans="1:22" ht="24.75" customHeight="1">
      <c r="A29" s="23" t="s">
        <v>42</v>
      </c>
      <c r="B29" s="24">
        <f t="shared" si="4"/>
        <v>3502</v>
      </c>
      <c r="C29" s="43">
        <v>1762</v>
      </c>
      <c r="D29" s="44">
        <v>1740</v>
      </c>
      <c r="E29" s="44">
        <v>1537</v>
      </c>
      <c r="G29" s="8">
        <v>20</v>
      </c>
      <c r="H29" s="9">
        <f t="shared" si="0"/>
        <v>598</v>
      </c>
      <c r="I29" s="47">
        <v>307</v>
      </c>
      <c r="J29" s="48">
        <v>291</v>
      </c>
      <c r="K29" s="8">
        <v>45</v>
      </c>
      <c r="L29" s="9">
        <f t="shared" si="1"/>
        <v>815</v>
      </c>
      <c r="M29" s="47">
        <v>448</v>
      </c>
      <c r="N29" s="48">
        <v>367</v>
      </c>
      <c r="O29" s="8">
        <v>70</v>
      </c>
      <c r="P29" s="9">
        <f t="shared" si="2"/>
        <v>533</v>
      </c>
      <c r="Q29" s="47">
        <v>256</v>
      </c>
      <c r="R29" s="48">
        <v>277</v>
      </c>
      <c r="S29" s="78" t="s">
        <v>43</v>
      </c>
      <c r="T29" s="80">
        <f t="shared" si="3"/>
        <v>58407</v>
      </c>
      <c r="U29" s="80">
        <f>I4+I10+I16+I22+I28+M4+M10+M16+M22+M28+Q4+Q10+Q16+Q22+Q28+U4+U10+U16+U22+U28</f>
        <v>29517</v>
      </c>
      <c r="V29" s="82">
        <f>J4+J10+J16+J22+J28+N4+N10+N16+N22+N28+R4+R10+R16+R22+R28+V4+V10+V16+V22+V28</f>
        <v>28890</v>
      </c>
    </row>
    <row r="30" spans="1:22" ht="24.75" customHeight="1" thickBot="1">
      <c r="A30" s="25" t="s">
        <v>56</v>
      </c>
      <c r="B30" s="24">
        <f t="shared" si="4"/>
        <v>2659</v>
      </c>
      <c r="C30" s="43">
        <v>1338</v>
      </c>
      <c r="D30" s="44">
        <v>1321</v>
      </c>
      <c r="E30" s="44">
        <v>1264</v>
      </c>
      <c r="G30" s="8">
        <v>21</v>
      </c>
      <c r="H30" s="9">
        <f t="shared" si="0"/>
        <v>630</v>
      </c>
      <c r="I30" s="47">
        <v>325</v>
      </c>
      <c r="J30" s="48">
        <v>305</v>
      </c>
      <c r="K30" s="8">
        <v>46</v>
      </c>
      <c r="L30" s="9">
        <f t="shared" si="1"/>
        <v>741</v>
      </c>
      <c r="M30" s="47">
        <v>388</v>
      </c>
      <c r="N30" s="48">
        <v>353</v>
      </c>
      <c r="O30" s="8">
        <v>71</v>
      </c>
      <c r="P30" s="9">
        <f t="shared" si="2"/>
        <v>633</v>
      </c>
      <c r="Q30" s="47">
        <v>301</v>
      </c>
      <c r="R30" s="48">
        <v>332</v>
      </c>
      <c r="S30" s="79"/>
      <c r="T30" s="81"/>
      <c r="U30" s="81"/>
      <c r="V30" s="83"/>
    </row>
    <row r="31" spans="1:22" ht="24.75" customHeight="1">
      <c r="A31" s="23" t="s">
        <v>44</v>
      </c>
      <c r="B31" s="24">
        <f t="shared" si="4"/>
        <v>1504</v>
      </c>
      <c r="C31" s="43">
        <v>770</v>
      </c>
      <c r="D31" s="44">
        <v>734</v>
      </c>
      <c r="E31" s="44">
        <v>707</v>
      </c>
      <c r="G31" s="8">
        <v>22</v>
      </c>
      <c r="H31" s="9">
        <f t="shared" si="0"/>
        <v>665</v>
      </c>
      <c r="I31" s="47">
        <v>325</v>
      </c>
      <c r="J31" s="48">
        <v>340</v>
      </c>
      <c r="K31" s="8">
        <v>47</v>
      </c>
      <c r="L31" s="9">
        <f t="shared" si="1"/>
        <v>753</v>
      </c>
      <c r="M31" s="47">
        <v>385</v>
      </c>
      <c r="N31" s="48">
        <v>368</v>
      </c>
      <c r="O31" s="8">
        <v>72</v>
      </c>
      <c r="P31" s="9">
        <f t="shared" si="2"/>
        <v>541</v>
      </c>
      <c r="Q31" s="47">
        <v>264</v>
      </c>
      <c r="R31" s="48">
        <v>277</v>
      </c>
      <c r="S31" s="26"/>
      <c r="T31" s="27"/>
      <c r="U31" s="27"/>
      <c r="V31" s="27"/>
    </row>
    <row r="32" spans="1:22" ht="24.75" customHeight="1">
      <c r="A32" s="25" t="s">
        <v>54</v>
      </c>
      <c r="B32" s="24">
        <f t="shared" si="4"/>
        <v>1136</v>
      </c>
      <c r="C32" s="43">
        <v>566</v>
      </c>
      <c r="D32" s="44">
        <v>570</v>
      </c>
      <c r="E32" s="44">
        <v>517</v>
      </c>
      <c r="G32" s="8">
        <v>23</v>
      </c>
      <c r="H32" s="9">
        <f t="shared" si="0"/>
        <v>673</v>
      </c>
      <c r="I32" s="47">
        <v>363</v>
      </c>
      <c r="J32" s="48">
        <v>310</v>
      </c>
      <c r="K32" s="8">
        <v>48</v>
      </c>
      <c r="L32" s="9">
        <f t="shared" si="1"/>
        <v>783</v>
      </c>
      <c r="M32" s="47">
        <v>389</v>
      </c>
      <c r="N32" s="48">
        <v>394</v>
      </c>
      <c r="O32" s="8">
        <v>73</v>
      </c>
      <c r="P32" s="9">
        <f t="shared" si="2"/>
        <v>580</v>
      </c>
      <c r="Q32" s="47">
        <v>257</v>
      </c>
      <c r="R32" s="48">
        <v>323</v>
      </c>
      <c r="S32" s="28"/>
      <c r="T32" s="29"/>
      <c r="U32" s="29"/>
      <c r="V32" s="29"/>
    </row>
    <row r="33" spans="1:22" ht="24.75" customHeight="1" thickBot="1">
      <c r="A33" s="25" t="s">
        <v>55</v>
      </c>
      <c r="B33" s="24">
        <f t="shared" si="4"/>
        <v>1846</v>
      </c>
      <c r="C33" s="43">
        <v>935</v>
      </c>
      <c r="D33" s="44">
        <v>911</v>
      </c>
      <c r="E33" s="44">
        <v>801</v>
      </c>
      <c r="G33" s="30">
        <v>24</v>
      </c>
      <c r="H33" s="31">
        <f t="shared" si="0"/>
        <v>728</v>
      </c>
      <c r="I33" s="51">
        <v>383</v>
      </c>
      <c r="J33" s="52">
        <v>345</v>
      </c>
      <c r="K33" s="30">
        <v>49</v>
      </c>
      <c r="L33" s="31">
        <f t="shared" si="1"/>
        <v>747</v>
      </c>
      <c r="M33" s="51">
        <v>394</v>
      </c>
      <c r="N33" s="52">
        <v>353</v>
      </c>
      <c r="O33" s="30">
        <v>74</v>
      </c>
      <c r="P33" s="31">
        <f t="shared" si="2"/>
        <v>521</v>
      </c>
      <c r="Q33" s="51">
        <v>238</v>
      </c>
      <c r="R33" s="52">
        <v>283</v>
      </c>
      <c r="S33" s="28"/>
      <c r="T33" s="29"/>
      <c r="U33" s="29"/>
      <c r="V33" s="29"/>
    </row>
    <row r="34" spans="1:5" ht="24.75" customHeight="1">
      <c r="A34" s="25" t="s">
        <v>57</v>
      </c>
      <c r="B34" s="24">
        <f t="shared" si="4"/>
        <v>1839</v>
      </c>
      <c r="C34" s="43">
        <v>927</v>
      </c>
      <c r="D34" s="44">
        <v>912</v>
      </c>
      <c r="E34" s="44">
        <v>1047</v>
      </c>
    </row>
    <row r="35" spans="1:5" ht="24.75" customHeight="1">
      <c r="A35" s="23" t="s">
        <v>45</v>
      </c>
      <c r="B35" s="24">
        <f t="shared" si="4"/>
        <v>362</v>
      </c>
      <c r="C35" s="43">
        <v>174</v>
      </c>
      <c r="D35" s="44">
        <v>188</v>
      </c>
      <c r="E35" s="44">
        <v>181</v>
      </c>
    </row>
    <row r="36" spans="1:5" ht="24.75" customHeight="1" thickBot="1">
      <c r="A36" s="32" t="s">
        <v>46</v>
      </c>
      <c r="B36" s="33">
        <f t="shared" si="4"/>
        <v>120</v>
      </c>
      <c r="C36" s="45">
        <v>41</v>
      </c>
      <c r="D36" s="46">
        <v>79</v>
      </c>
      <c r="E36" s="46">
        <v>58</v>
      </c>
    </row>
    <row r="37" spans="1:5" ht="26.25" customHeight="1" thickBot="1" thickTop="1">
      <c r="A37" s="34" t="s">
        <v>47</v>
      </c>
      <c r="B37" s="35">
        <f>SUM(B17:B36)</f>
        <v>58407</v>
      </c>
      <c r="C37" s="35">
        <f>SUM(C17:C36)</f>
        <v>29517</v>
      </c>
      <c r="D37" s="36">
        <f>SUM(D17:D36)</f>
        <v>28890</v>
      </c>
      <c r="E37" s="36">
        <f>SUM(E17:E36)</f>
        <v>27682</v>
      </c>
    </row>
    <row r="38" ht="24.75" customHeight="1"/>
    <row r="39" ht="24.75" customHeight="1"/>
    <row r="40" ht="42" customHeight="1"/>
    <row r="41" ht="21" customHeight="1"/>
    <row r="42" ht="24.75" customHeight="1"/>
    <row r="43" ht="18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39" customHeight="1"/>
    <row r="65" ht="24.75" customHeight="1"/>
    <row r="66" ht="24.75" customHeight="1"/>
    <row r="67" ht="42" customHeight="1"/>
    <row r="68" ht="21" customHeight="1"/>
    <row r="69" ht="24.75" customHeight="1"/>
    <row r="70" ht="18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39" customHeight="1"/>
    <row r="92" ht="24.75" customHeight="1"/>
    <row r="93" ht="24.75" customHeight="1"/>
    <row r="94" ht="42" customHeight="1"/>
    <row r="95" ht="21" customHeight="1"/>
    <row r="96" ht="24.75" customHeight="1"/>
    <row r="97" ht="18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39" customHeight="1"/>
    <row r="119" ht="24.75" customHeight="1"/>
    <row r="120" ht="24.75" customHeight="1"/>
    <row r="121" ht="42" customHeight="1"/>
    <row r="122" ht="21" customHeight="1"/>
    <row r="123" ht="24.75" customHeight="1"/>
    <row r="124" ht="18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39" customHeight="1"/>
    <row r="146" ht="24.75" customHeight="1"/>
    <row r="147" ht="24.75" customHeight="1"/>
    <row r="148" ht="42" customHeight="1"/>
    <row r="149" ht="21" customHeight="1"/>
    <row r="150" ht="24.75" customHeight="1"/>
    <row r="151" ht="18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39" customHeight="1"/>
    <row r="173" ht="24.75" customHeight="1"/>
    <row r="174" ht="24.75" customHeight="1"/>
    <row r="175" ht="42" customHeight="1"/>
    <row r="176" ht="21" customHeight="1"/>
    <row r="177" ht="24.75" customHeight="1"/>
    <row r="178" ht="18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39" customHeight="1"/>
    <row r="200" ht="24.75" customHeight="1"/>
    <row r="201" ht="24.75" customHeight="1"/>
    <row r="202" ht="42" customHeight="1"/>
    <row r="203" ht="21" customHeight="1"/>
    <row r="204" ht="24.75" customHeight="1"/>
    <row r="205" ht="18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39" customHeight="1"/>
    <row r="227" ht="24.75" customHeight="1"/>
    <row r="228" ht="24.75" customHeight="1"/>
    <row r="229" ht="42" customHeight="1"/>
    <row r="230" ht="21" customHeight="1"/>
    <row r="231" ht="24.75" customHeight="1"/>
    <row r="232" ht="18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39" customHeight="1"/>
    <row r="254" ht="24.75" customHeight="1"/>
    <row r="255" ht="24.75" customHeight="1"/>
    <row r="256" ht="42" customHeight="1"/>
    <row r="257" ht="21" customHeight="1"/>
    <row r="258" ht="24.75" customHeight="1"/>
    <row r="259" ht="18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39" customHeight="1"/>
    <row r="281" ht="24.75" customHeight="1"/>
    <row r="282" ht="24.75" customHeight="1"/>
    <row r="283" ht="42" customHeight="1"/>
    <row r="284" ht="21" customHeight="1"/>
    <row r="285" ht="24.75" customHeight="1"/>
    <row r="286" ht="18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39" customHeight="1"/>
    <row r="308" ht="24.75" customHeight="1"/>
    <row r="309" ht="24.75" customHeight="1"/>
    <row r="310" ht="42" customHeight="1"/>
    <row r="311" ht="21" customHeight="1"/>
    <row r="312" ht="24.75" customHeight="1"/>
    <row r="313" ht="18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39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</sheetData>
  <sheetProtection password="C7A0" sheet="1" objects="1" scenarios="1"/>
  <mergeCells count="19">
    <mergeCell ref="D15:D16"/>
    <mergeCell ref="D6:E6"/>
    <mergeCell ref="A7:A8"/>
    <mergeCell ref="B7:D7"/>
    <mergeCell ref="E7:E8"/>
    <mergeCell ref="G1:V1"/>
    <mergeCell ref="B2:D4"/>
    <mergeCell ref="G2:N2"/>
    <mergeCell ref="O2:V2"/>
    <mergeCell ref="S29:S30"/>
    <mergeCell ref="T29:T30"/>
    <mergeCell ref="U29:U30"/>
    <mergeCell ref="V29:V30"/>
    <mergeCell ref="A13:E13"/>
    <mergeCell ref="A14:A16"/>
    <mergeCell ref="B14:D14"/>
    <mergeCell ref="E14:E16"/>
    <mergeCell ref="B15:B16"/>
    <mergeCell ref="C15:C16"/>
  </mergeCells>
  <printOptions/>
  <pageMargins left="0.88" right="0.53" top="0.25" bottom="0.46" header="0.24" footer="0.51"/>
  <pageSetup horizontalDpi="600" verticalDpi="600" orientation="portrait" paperSize="9" scale="96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O7">
      <selection activeCell="E3" sqref="E3"/>
    </sheetView>
  </sheetViews>
  <sheetFormatPr defaultColWidth="0" defaultRowHeight="13.5"/>
  <cols>
    <col min="1" max="5" width="15.50390625" style="0" customWidth="1"/>
    <col min="6" max="6" width="7.375" style="0" customWidth="1"/>
    <col min="7" max="7" width="5.50390625" style="0" customWidth="1"/>
    <col min="8" max="8" width="5.25390625" style="0" customWidth="1"/>
    <col min="9" max="9" width="5.625" style="0" customWidth="1"/>
    <col min="10" max="10" width="5.875" style="0" customWidth="1"/>
    <col min="11" max="11" width="5.50390625" style="0" customWidth="1"/>
    <col min="12" max="12" width="5.875" style="0" customWidth="1"/>
    <col min="13" max="13" width="5.625" style="0" customWidth="1"/>
    <col min="14" max="14" width="5.75390625" style="0" customWidth="1"/>
    <col min="15" max="15" width="6.00390625" style="0" customWidth="1"/>
    <col min="16" max="16" width="5.875" style="0" customWidth="1"/>
    <col min="17" max="17" width="5.75390625" style="0" customWidth="1"/>
    <col min="18" max="18" width="5.25390625" style="0" customWidth="1"/>
    <col min="19" max="19" width="6.00390625" style="0" customWidth="1"/>
    <col min="20" max="20" width="5.50390625" style="0" customWidth="1"/>
    <col min="21" max="21" width="5.625" style="0" customWidth="1"/>
    <col min="22" max="22" width="5.50390625" style="0" customWidth="1"/>
    <col min="23" max="224" width="9.00390625" style="0" customWidth="1"/>
    <col min="225" max="235" width="7.75390625" style="0" hidden="1" customWidth="1"/>
    <col min="236" max="236" width="2.125" style="0" hidden="1" customWidth="1"/>
    <col min="237" max="237" width="7.75390625" style="0" hidden="1" customWidth="1"/>
    <col min="238" max="243" width="0" style="0" hidden="1" customWidth="1"/>
    <col min="244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7:22" ht="39" customHeight="1">
      <c r="G1" s="73" t="s">
        <v>58</v>
      </c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2:22" ht="18" thickBot="1">
      <c r="B2" s="53" t="s">
        <v>0</v>
      </c>
      <c r="C2" s="54"/>
      <c r="D2" s="54"/>
      <c r="G2" s="74"/>
      <c r="H2" s="75"/>
      <c r="I2" s="75"/>
      <c r="J2" s="75"/>
      <c r="K2" s="75"/>
      <c r="L2" s="75"/>
      <c r="M2" s="75"/>
      <c r="N2" s="75"/>
      <c r="O2" s="76">
        <v>39873</v>
      </c>
      <c r="P2" s="77"/>
      <c r="Q2" s="77"/>
      <c r="R2" s="77"/>
      <c r="S2" s="77"/>
      <c r="T2" s="77"/>
      <c r="U2" s="77"/>
      <c r="V2" s="77"/>
    </row>
    <row r="3" spans="2:22" ht="17.25">
      <c r="B3" s="54"/>
      <c r="C3" s="54"/>
      <c r="D3" s="54"/>
      <c r="G3" s="1" t="s">
        <v>1</v>
      </c>
      <c r="H3" s="2" t="s">
        <v>2</v>
      </c>
      <c r="I3" s="2" t="s">
        <v>3</v>
      </c>
      <c r="J3" s="3" t="s">
        <v>4</v>
      </c>
      <c r="K3" s="1" t="s">
        <v>1</v>
      </c>
      <c r="L3" s="2" t="s">
        <v>2</v>
      </c>
      <c r="M3" s="2" t="s">
        <v>3</v>
      </c>
      <c r="N3" s="3" t="s">
        <v>4</v>
      </c>
      <c r="O3" s="1" t="s">
        <v>1</v>
      </c>
      <c r="P3" s="2" t="s">
        <v>2</v>
      </c>
      <c r="Q3" s="2" t="s">
        <v>3</v>
      </c>
      <c r="R3" s="3" t="s">
        <v>4</v>
      </c>
      <c r="S3" s="1" t="s">
        <v>1</v>
      </c>
      <c r="T3" s="2" t="s">
        <v>2</v>
      </c>
      <c r="U3" s="2" t="s">
        <v>3</v>
      </c>
      <c r="V3" s="3" t="s">
        <v>4</v>
      </c>
    </row>
    <row r="4" spans="2:22" ht="24.75" customHeight="1">
      <c r="B4" s="54"/>
      <c r="C4" s="54"/>
      <c r="D4" s="54"/>
      <c r="G4" s="4" t="s">
        <v>5</v>
      </c>
      <c r="H4" s="5">
        <f aca="true" t="shared" si="0" ref="H4:H33">I4+J4</f>
        <v>2363</v>
      </c>
      <c r="I4" s="5">
        <f>I5+I6+I7+I8+I9</f>
        <v>1197</v>
      </c>
      <c r="J4" s="6">
        <f>J5+J6+J7+J8+J9</f>
        <v>1166</v>
      </c>
      <c r="K4" s="7" t="s">
        <v>6</v>
      </c>
      <c r="L4" s="5">
        <f aca="true" t="shared" si="1" ref="L4:L33">M4+N4</f>
        <v>3942</v>
      </c>
      <c r="M4" s="5">
        <f>M5+M6+M7+M8+M9</f>
        <v>2125</v>
      </c>
      <c r="N4" s="6">
        <f>N5+N6+N7+N8+N9</f>
        <v>1817</v>
      </c>
      <c r="O4" s="7" t="s">
        <v>7</v>
      </c>
      <c r="P4" s="5">
        <f aca="true" t="shared" si="2" ref="P4:P33">Q4+R4</f>
        <v>3773</v>
      </c>
      <c r="Q4" s="5">
        <f>Q5+Q6+Q7+Q8+Q9</f>
        <v>2003</v>
      </c>
      <c r="R4" s="6">
        <f>R5+R6+R7+R8+R9</f>
        <v>1770</v>
      </c>
      <c r="S4" s="7" t="s">
        <v>8</v>
      </c>
      <c r="T4" s="5">
        <f aca="true" t="shared" si="3" ref="T4:T29">U4+V4</f>
        <v>2305</v>
      </c>
      <c r="U4" s="5">
        <f>U5+U6+U7+U8+U9</f>
        <v>950</v>
      </c>
      <c r="V4" s="6">
        <f>V5+V6+V7+V8+V9</f>
        <v>1355</v>
      </c>
    </row>
    <row r="5" spans="7:22" ht="24.75" customHeight="1">
      <c r="G5" s="8">
        <v>0</v>
      </c>
      <c r="H5" s="9">
        <f t="shared" si="0"/>
        <v>511</v>
      </c>
      <c r="I5" s="47">
        <v>265</v>
      </c>
      <c r="J5" s="48">
        <v>246</v>
      </c>
      <c r="K5" s="8">
        <v>25</v>
      </c>
      <c r="L5" s="9">
        <f t="shared" si="1"/>
        <v>771</v>
      </c>
      <c r="M5" s="47">
        <v>415</v>
      </c>
      <c r="N5" s="48">
        <v>356</v>
      </c>
      <c r="O5" s="8">
        <v>50</v>
      </c>
      <c r="P5" s="9">
        <f t="shared" si="2"/>
        <v>742</v>
      </c>
      <c r="Q5" s="47">
        <v>387</v>
      </c>
      <c r="R5" s="48">
        <v>355</v>
      </c>
      <c r="S5" s="8">
        <v>75</v>
      </c>
      <c r="T5" s="9">
        <f t="shared" si="3"/>
        <v>521</v>
      </c>
      <c r="U5" s="47">
        <v>212</v>
      </c>
      <c r="V5" s="48">
        <v>309</v>
      </c>
    </row>
    <row r="6" spans="4:22" ht="24.75" customHeight="1">
      <c r="D6" s="55" t="s">
        <v>81</v>
      </c>
      <c r="E6" s="55"/>
      <c r="G6" s="8">
        <v>1</v>
      </c>
      <c r="H6" s="9">
        <f t="shared" si="0"/>
        <v>484</v>
      </c>
      <c r="I6" s="47">
        <v>247</v>
      </c>
      <c r="J6" s="48">
        <v>237</v>
      </c>
      <c r="K6" s="8">
        <v>26</v>
      </c>
      <c r="L6" s="9">
        <f t="shared" si="1"/>
        <v>815</v>
      </c>
      <c r="M6" s="47">
        <v>453</v>
      </c>
      <c r="N6" s="48">
        <v>362</v>
      </c>
      <c r="O6" s="8">
        <v>51</v>
      </c>
      <c r="P6" s="9">
        <f t="shared" si="2"/>
        <v>735</v>
      </c>
      <c r="Q6" s="47">
        <v>394</v>
      </c>
      <c r="R6" s="48">
        <v>341</v>
      </c>
      <c r="S6" s="8">
        <v>76</v>
      </c>
      <c r="T6" s="9">
        <f t="shared" si="3"/>
        <v>501</v>
      </c>
      <c r="U6" s="47">
        <v>228</v>
      </c>
      <c r="V6" s="48">
        <v>273</v>
      </c>
    </row>
    <row r="7" spans="1:22" ht="24.75" customHeight="1">
      <c r="A7" s="56" t="s">
        <v>9</v>
      </c>
      <c r="B7" s="58" t="s">
        <v>10</v>
      </c>
      <c r="C7" s="58"/>
      <c r="D7" s="58"/>
      <c r="E7" s="56" t="s">
        <v>11</v>
      </c>
      <c r="G7" s="8">
        <v>2</v>
      </c>
      <c r="H7" s="9">
        <f t="shared" si="0"/>
        <v>453</v>
      </c>
      <c r="I7" s="47">
        <v>218</v>
      </c>
      <c r="J7" s="48">
        <v>235</v>
      </c>
      <c r="K7" s="8">
        <v>27</v>
      </c>
      <c r="L7" s="9">
        <f t="shared" si="1"/>
        <v>806</v>
      </c>
      <c r="M7" s="47">
        <v>420</v>
      </c>
      <c r="N7" s="48">
        <v>386</v>
      </c>
      <c r="O7" s="8">
        <v>52</v>
      </c>
      <c r="P7" s="9">
        <f t="shared" si="2"/>
        <v>760</v>
      </c>
      <c r="Q7" s="47">
        <v>405</v>
      </c>
      <c r="R7" s="48">
        <v>355</v>
      </c>
      <c r="S7" s="8">
        <v>77</v>
      </c>
      <c r="T7" s="9">
        <f t="shared" si="3"/>
        <v>439</v>
      </c>
      <c r="U7" s="47">
        <v>184</v>
      </c>
      <c r="V7" s="48">
        <v>255</v>
      </c>
    </row>
    <row r="8" spans="1:22" ht="24.75" customHeight="1" thickBot="1">
      <c r="A8" s="57"/>
      <c r="B8" s="10" t="s">
        <v>12</v>
      </c>
      <c r="C8" s="10" t="s">
        <v>3</v>
      </c>
      <c r="D8" s="10" t="s">
        <v>4</v>
      </c>
      <c r="E8" s="57"/>
      <c r="G8" s="8">
        <v>3</v>
      </c>
      <c r="H8" s="9">
        <f t="shared" si="0"/>
        <v>459</v>
      </c>
      <c r="I8" s="47">
        <v>234</v>
      </c>
      <c r="J8" s="48">
        <v>225</v>
      </c>
      <c r="K8" s="8">
        <v>28</v>
      </c>
      <c r="L8" s="9">
        <f t="shared" si="1"/>
        <v>768</v>
      </c>
      <c r="M8" s="47">
        <v>415</v>
      </c>
      <c r="N8" s="48">
        <v>353</v>
      </c>
      <c r="O8" s="8">
        <v>53</v>
      </c>
      <c r="P8" s="9">
        <f t="shared" si="2"/>
        <v>782</v>
      </c>
      <c r="Q8" s="47">
        <v>412</v>
      </c>
      <c r="R8" s="48">
        <v>370</v>
      </c>
      <c r="S8" s="8">
        <v>78</v>
      </c>
      <c r="T8" s="9">
        <f t="shared" si="3"/>
        <v>455</v>
      </c>
      <c r="U8" s="47">
        <v>180</v>
      </c>
      <c r="V8" s="48">
        <v>275</v>
      </c>
    </row>
    <row r="9" spans="1:22" ht="24.75" customHeight="1" thickTop="1">
      <c r="A9" s="11" t="s">
        <v>13</v>
      </c>
      <c r="B9" s="12">
        <f>C9+D9</f>
        <v>58359</v>
      </c>
      <c r="C9" s="37">
        <v>29473</v>
      </c>
      <c r="D9" s="38">
        <v>28886</v>
      </c>
      <c r="E9" s="38">
        <v>27645</v>
      </c>
      <c r="G9" s="8">
        <v>4</v>
      </c>
      <c r="H9" s="9">
        <f t="shared" si="0"/>
        <v>456</v>
      </c>
      <c r="I9" s="47">
        <v>233</v>
      </c>
      <c r="J9" s="48">
        <v>223</v>
      </c>
      <c r="K9" s="8">
        <v>29</v>
      </c>
      <c r="L9" s="9">
        <f t="shared" si="1"/>
        <v>782</v>
      </c>
      <c r="M9" s="47">
        <v>422</v>
      </c>
      <c r="N9" s="48">
        <v>360</v>
      </c>
      <c r="O9" s="8">
        <v>54</v>
      </c>
      <c r="P9" s="9">
        <f t="shared" si="2"/>
        <v>754</v>
      </c>
      <c r="Q9" s="47">
        <v>405</v>
      </c>
      <c r="R9" s="48">
        <v>349</v>
      </c>
      <c r="S9" s="8">
        <v>79</v>
      </c>
      <c r="T9" s="9">
        <f t="shared" si="3"/>
        <v>389</v>
      </c>
      <c r="U9" s="47">
        <v>146</v>
      </c>
      <c r="V9" s="48">
        <v>243</v>
      </c>
    </row>
    <row r="10" spans="1:22" ht="24.75" customHeight="1" thickBot="1">
      <c r="A10" s="10" t="s">
        <v>14</v>
      </c>
      <c r="B10" s="13">
        <f>C10+D10</f>
        <v>2391</v>
      </c>
      <c r="C10" s="39">
        <v>1086</v>
      </c>
      <c r="D10" s="40">
        <v>1305</v>
      </c>
      <c r="E10" s="40">
        <v>1236</v>
      </c>
      <c r="G10" s="4" t="s">
        <v>15</v>
      </c>
      <c r="H10" s="14">
        <f t="shared" si="0"/>
        <v>2436</v>
      </c>
      <c r="I10" s="14">
        <f>I11+I12+I13+I14+I15</f>
        <v>1234</v>
      </c>
      <c r="J10" s="15">
        <f>J11+J12+J13+J14+J15</f>
        <v>1202</v>
      </c>
      <c r="K10" s="7" t="s">
        <v>16</v>
      </c>
      <c r="L10" s="14">
        <f t="shared" si="1"/>
        <v>4225</v>
      </c>
      <c r="M10" s="14">
        <f>M11+M12+M13+M14+M15</f>
        <v>2283</v>
      </c>
      <c r="N10" s="15">
        <f>N11+N12+N13+N14+N15</f>
        <v>1942</v>
      </c>
      <c r="O10" s="16" t="s">
        <v>17</v>
      </c>
      <c r="P10" s="14">
        <f t="shared" si="2"/>
        <v>4391</v>
      </c>
      <c r="Q10" s="14">
        <f>Q11+Q12+Q13+Q14+Q15</f>
        <v>2260</v>
      </c>
      <c r="R10" s="15">
        <f>R11+R12+R13+R14+R15</f>
        <v>2131</v>
      </c>
      <c r="S10" s="7" t="s">
        <v>18</v>
      </c>
      <c r="T10" s="14">
        <f t="shared" si="3"/>
        <v>1451</v>
      </c>
      <c r="U10" s="14">
        <f>U11+U12+U13+U14+U15</f>
        <v>544</v>
      </c>
      <c r="V10" s="15">
        <f>V11+V12+V13+V14+V15</f>
        <v>907</v>
      </c>
    </row>
    <row r="11" spans="1:22" ht="24.75" customHeight="1" thickTop="1">
      <c r="A11" s="11" t="s">
        <v>69</v>
      </c>
      <c r="B11" s="17">
        <f>SUM(B9:B10)</f>
        <v>60750</v>
      </c>
      <c r="C11" s="17">
        <f>SUM(C9:C10)</f>
        <v>30559</v>
      </c>
      <c r="D11" s="17">
        <f>SUM(D9:D10)</f>
        <v>30191</v>
      </c>
      <c r="E11" s="17">
        <f>SUM(E9:E10)</f>
        <v>28881</v>
      </c>
      <c r="G11" s="18">
        <v>5</v>
      </c>
      <c r="H11" s="9">
        <f t="shared" si="0"/>
        <v>497</v>
      </c>
      <c r="I11" s="47">
        <v>255</v>
      </c>
      <c r="J11" s="48">
        <v>242</v>
      </c>
      <c r="K11" s="8">
        <v>30</v>
      </c>
      <c r="L11" s="9">
        <f t="shared" si="1"/>
        <v>813</v>
      </c>
      <c r="M11" s="47">
        <v>446</v>
      </c>
      <c r="N11" s="48">
        <v>367</v>
      </c>
      <c r="O11" s="8">
        <v>55</v>
      </c>
      <c r="P11" s="9">
        <f t="shared" si="2"/>
        <v>761</v>
      </c>
      <c r="Q11" s="47">
        <v>399</v>
      </c>
      <c r="R11" s="48">
        <v>362</v>
      </c>
      <c r="S11" s="8">
        <v>80</v>
      </c>
      <c r="T11" s="9">
        <f t="shared" si="3"/>
        <v>363</v>
      </c>
      <c r="U11" s="47">
        <v>151</v>
      </c>
      <c r="V11" s="48">
        <v>212</v>
      </c>
    </row>
    <row r="12" spans="1:22" ht="15.75" customHeight="1">
      <c r="A12" s="19"/>
      <c r="B12" s="20"/>
      <c r="C12" s="20"/>
      <c r="D12" s="20"/>
      <c r="E12" s="20"/>
      <c r="G12" s="18">
        <v>6</v>
      </c>
      <c r="H12" s="9">
        <f t="shared" si="0"/>
        <v>492</v>
      </c>
      <c r="I12" s="47">
        <v>252</v>
      </c>
      <c r="J12" s="48">
        <v>240</v>
      </c>
      <c r="K12" s="8">
        <v>31</v>
      </c>
      <c r="L12" s="9">
        <f t="shared" si="1"/>
        <v>827</v>
      </c>
      <c r="M12" s="47">
        <v>447</v>
      </c>
      <c r="N12" s="48">
        <v>380</v>
      </c>
      <c r="O12" s="8">
        <v>56</v>
      </c>
      <c r="P12" s="9">
        <f t="shared" si="2"/>
        <v>852</v>
      </c>
      <c r="Q12" s="47">
        <v>453</v>
      </c>
      <c r="R12" s="48">
        <v>399</v>
      </c>
      <c r="S12" s="8">
        <v>81</v>
      </c>
      <c r="T12" s="9">
        <f t="shared" si="3"/>
        <v>327</v>
      </c>
      <c r="U12" s="47">
        <v>134</v>
      </c>
      <c r="V12" s="48">
        <v>193</v>
      </c>
    </row>
    <row r="13" spans="1:22" ht="22.5" customHeight="1" thickBot="1">
      <c r="A13" s="59" t="s">
        <v>70</v>
      </c>
      <c r="B13" s="60"/>
      <c r="C13" s="60"/>
      <c r="D13" s="60"/>
      <c r="E13" s="60"/>
      <c r="G13" s="18">
        <v>7</v>
      </c>
      <c r="H13" s="9">
        <f t="shared" si="0"/>
        <v>481</v>
      </c>
      <c r="I13" s="47">
        <v>232</v>
      </c>
      <c r="J13" s="48">
        <v>249</v>
      </c>
      <c r="K13" s="8">
        <v>32</v>
      </c>
      <c r="L13" s="9">
        <f t="shared" si="1"/>
        <v>817</v>
      </c>
      <c r="M13" s="47">
        <v>439</v>
      </c>
      <c r="N13" s="48">
        <v>378</v>
      </c>
      <c r="O13" s="8">
        <v>57</v>
      </c>
      <c r="P13" s="9">
        <f t="shared" si="2"/>
        <v>876</v>
      </c>
      <c r="Q13" s="47">
        <v>450</v>
      </c>
      <c r="R13" s="48">
        <v>426</v>
      </c>
      <c r="S13" s="8">
        <v>82</v>
      </c>
      <c r="T13" s="9">
        <f t="shared" si="3"/>
        <v>271</v>
      </c>
      <c r="U13" s="47">
        <v>88</v>
      </c>
      <c r="V13" s="48">
        <v>183</v>
      </c>
    </row>
    <row r="14" spans="1:22" ht="21" customHeight="1">
      <c r="A14" s="61" t="s">
        <v>19</v>
      </c>
      <c r="B14" s="64" t="s">
        <v>20</v>
      </c>
      <c r="C14" s="65"/>
      <c r="D14" s="65"/>
      <c r="E14" s="66" t="s">
        <v>71</v>
      </c>
      <c r="G14" s="18">
        <v>8</v>
      </c>
      <c r="H14" s="9">
        <f t="shared" si="0"/>
        <v>502</v>
      </c>
      <c r="I14" s="47">
        <v>255</v>
      </c>
      <c r="J14" s="48">
        <v>247</v>
      </c>
      <c r="K14" s="8">
        <v>33</v>
      </c>
      <c r="L14" s="9">
        <f t="shared" si="1"/>
        <v>852</v>
      </c>
      <c r="M14" s="47">
        <v>446</v>
      </c>
      <c r="N14" s="48">
        <v>406</v>
      </c>
      <c r="O14" s="8">
        <v>58</v>
      </c>
      <c r="P14" s="9">
        <f t="shared" si="2"/>
        <v>951</v>
      </c>
      <c r="Q14" s="47">
        <v>472</v>
      </c>
      <c r="R14" s="48">
        <v>479</v>
      </c>
      <c r="S14" s="8">
        <v>83</v>
      </c>
      <c r="T14" s="9">
        <f t="shared" si="3"/>
        <v>270</v>
      </c>
      <c r="U14" s="47">
        <v>102</v>
      </c>
      <c r="V14" s="48">
        <v>168</v>
      </c>
    </row>
    <row r="15" spans="1:22" ht="24.75" customHeight="1">
      <c r="A15" s="62"/>
      <c r="B15" s="69" t="s">
        <v>72</v>
      </c>
      <c r="C15" s="69" t="s">
        <v>73</v>
      </c>
      <c r="D15" s="71" t="s">
        <v>74</v>
      </c>
      <c r="E15" s="67"/>
      <c r="G15" s="18">
        <v>9</v>
      </c>
      <c r="H15" s="9">
        <f t="shared" si="0"/>
        <v>464</v>
      </c>
      <c r="I15" s="47">
        <v>240</v>
      </c>
      <c r="J15" s="48">
        <v>224</v>
      </c>
      <c r="K15" s="8">
        <v>34</v>
      </c>
      <c r="L15" s="9">
        <f t="shared" si="1"/>
        <v>916</v>
      </c>
      <c r="M15" s="47">
        <v>505</v>
      </c>
      <c r="N15" s="48">
        <v>411</v>
      </c>
      <c r="O15" s="8">
        <v>59</v>
      </c>
      <c r="P15" s="9">
        <f t="shared" si="2"/>
        <v>951</v>
      </c>
      <c r="Q15" s="47">
        <v>486</v>
      </c>
      <c r="R15" s="48">
        <v>465</v>
      </c>
      <c r="S15" s="8">
        <v>84</v>
      </c>
      <c r="T15" s="9">
        <f t="shared" si="3"/>
        <v>220</v>
      </c>
      <c r="U15" s="47">
        <v>69</v>
      </c>
      <c r="V15" s="48">
        <v>151</v>
      </c>
    </row>
    <row r="16" spans="1:22" ht="18" customHeight="1" thickBot="1">
      <c r="A16" s="63"/>
      <c r="B16" s="70"/>
      <c r="C16" s="70"/>
      <c r="D16" s="72"/>
      <c r="E16" s="68"/>
      <c r="G16" s="7" t="s">
        <v>21</v>
      </c>
      <c r="H16" s="14">
        <f t="shared" si="0"/>
        <v>2699</v>
      </c>
      <c r="I16" s="14">
        <f>I17+I18+I19+I20+I21</f>
        <v>1410</v>
      </c>
      <c r="J16" s="15">
        <f>J17+J18+J19+J20+J21</f>
        <v>1289</v>
      </c>
      <c r="K16" s="7" t="s">
        <v>22</v>
      </c>
      <c r="L16" s="14">
        <f t="shared" si="1"/>
        <v>4797</v>
      </c>
      <c r="M16" s="14">
        <f>M17+M18+M19+M20+M21</f>
        <v>2578</v>
      </c>
      <c r="N16" s="15">
        <f>N17+N18+N19+N20+N21</f>
        <v>2219</v>
      </c>
      <c r="O16" s="7" t="s">
        <v>23</v>
      </c>
      <c r="P16" s="14">
        <f t="shared" si="2"/>
        <v>3951</v>
      </c>
      <c r="Q16" s="14">
        <f>Q17+Q18+Q19+Q20+Q21</f>
        <v>2009</v>
      </c>
      <c r="R16" s="15">
        <f>R17+R18+R19+R20+R21</f>
        <v>1942</v>
      </c>
      <c r="S16" s="7" t="s">
        <v>24</v>
      </c>
      <c r="T16" s="14">
        <f t="shared" si="3"/>
        <v>787</v>
      </c>
      <c r="U16" s="14">
        <f>U17+U18+U19+U20+U21</f>
        <v>226</v>
      </c>
      <c r="V16" s="15">
        <f>V17+V18+V19+V20+V21</f>
        <v>561</v>
      </c>
    </row>
    <row r="17" spans="1:22" ht="24.75" customHeight="1" thickTop="1">
      <c r="A17" s="21" t="s">
        <v>25</v>
      </c>
      <c r="B17" s="22">
        <f aca="true" t="shared" si="4" ref="B17:B36">C17+D17</f>
        <v>18056</v>
      </c>
      <c r="C17" s="41">
        <v>9116</v>
      </c>
      <c r="D17" s="42">
        <v>8940</v>
      </c>
      <c r="E17" s="42">
        <v>8430</v>
      </c>
      <c r="G17" s="8">
        <v>10</v>
      </c>
      <c r="H17" s="9">
        <f t="shared" si="0"/>
        <v>490</v>
      </c>
      <c r="I17" s="47">
        <v>261</v>
      </c>
      <c r="J17" s="48">
        <v>229</v>
      </c>
      <c r="K17" s="8">
        <v>35</v>
      </c>
      <c r="L17" s="9">
        <f t="shared" si="1"/>
        <v>950</v>
      </c>
      <c r="M17" s="47">
        <v>523</v>
      </c>
      <c r="N17" s="48">
        <v>427</v>
      </c>
      <c r="O17" s="8">
        <v>60</v>
      </c>
      <c r="P17" s="9">
        <f t="shared" si="2"/>
        <v>950</v>
      </c>
      <c r="Q17" s="47">
        <v>488</v>
      </c>
      <c r="R17" s="48">
        <v>462</v>
      </c>
      <c r="S17" s="8">
        <v>85</v>
      </c>
      <c r="T17" s="9">
        <f t="shared" si="3"/>
        <v>228</v>
      </c>
      <c r="U17" s="47">
        <v>76</v>
      </c>
      <c r="V17" s="48">
        <v>152</v>
      </c>
    </row>
    <row r="18" spans="1:22" ht="24.75" customHeight="1">
      <c r="A18" s="23" t="s">
        <v>26</v>
      </c>
      <c r="B18" s="24">
        <f t="shared" si="4"/>
        <v>8</v>
      </c>
      <c r="C18" s="43">
        <v>5</v>
      </c>
      <c r="D18" s="44">
        <v>3</v>
      </c>
      <c r="E18" s="44">
        <v>5</v>
      </c>
      <c r="G18" s="8">
        <v>11</v>
      </c>
      <c r="H18" s="9">
        <f t="shared" si="0"/>
        <v>572</v>
      </c>
      <c r="I18" s="47">
        <v>306</v>
      </c>
      <c r="J18" s="48">
        <v>266</v>
      </c>
      <c r="K18" s="8">
        <v>36</v>
      </c>
      <c r="L18" s="9">
        <f t="shared" si="1"/>
        <v>1047</v>
      </c>
      <c r="M18" s="47">
        <v>571</v>
      </c>
      <c r="N18" s="48">
        <v>476</v>
      </c>
      <c r="O18" s="8">
        <v>61</v>
      </c>
      <c r="P18" s="9">
        <f t="shared" si="2"/>
        <v>1006</v>
      </c>
      <c r="Q18" s="47">
        <v>526</v>
      </c>
      <c r="R18" s="48">
        <v>480</v>
      </c>
      <c r="S18" s="8">
        <v>86</v>
      </c>
      <c r="T18" s="9">
        <f t="shared" si="3"/>
        <v>185</v>
      </c>
      <c r="U18" s="47">
        <v>49</v>
      </c>
      <c r="V18" s="48">
        <v>136</v>
      </c>
    </row>
    <row r="19" spans="1:22" ht="24.75" customHeight="1">
      <c r="A19" s="23" t="s">
        <v>27</v>
      </c>
      <c r="B19" s="24">
        <f t="shared" si="4"/>
        <v>13322</v>
      </c>
      <c r="C19" s="43">
        <v>6765</v>
      </c>
      <c r="D19" s="44">
        <v>6557</v>
      </c>
      <c r="E19" s="44">
        <v>6425</v>
      </c>
      <c r="G19" s="8">
        <v>12</v>
      </c>
      <c r="H19" s="9">
        <f t="shared" si="0"/>
        <v>519</v>
      </c>
      <c r="I19" s="47">
        <v>276</v>
      </c>
      <c r="J19" s="48">
        <v>243</v>
      </c>
      <c r="K19" s="8">
        <v>37</v>
      </c>
      <c r="L19" s="9">
        <f t="shared" si="1"/>
        <v>971</v>
      </c>
      <c r="M19" s="47">
        <v>496</v>
      </c>
      <c r="N19" s="48">
        <v>475</v>
      </c>
      <c r="O19" s="8">
        <v>62</v>
      </c>
      <c r="P19" s="9">
        <f t="shared" si="2"/>
        <v>700</v>
      </c>
      <c r="Q19" s="47">
        <v>338</v>
      </c>
      <c r="R19" s="48">
        <v>362</v>
      </c>
      <c r="S19" s="8">
        <v>87</v>
      </c>
      <c r="T19" s="9">
        <f t="shared" si="3"/>
        <v>135</v>
      </c>
      <c r="U19" s="47">
        <v>42</v>
      </c>
      <c r="V19" s="48">
        <v>93</v>
      </c>
    </row>
    <row r="20" spans="1:22" ht="24.75" customHeight="1">
      <c r="A20" s="23" t="s">
        <v>28</v>
      </c>
      <c r="B20" s="24">
        <f t="shared" si="4"/>
        <v>247</v>
      </c>
      <c r="C20" s="43">
        <v>125</v>
      </c>
      <c r="D20" s="44">
        <v>122</v>
      </c>
      <c r="E20" s="44">
        <v>118</v>
      </c>
      <c r="G20" s="8">
        <v>13</v>
      </c>
      <c r="H20" s="9">
        <f t="shared" si="0"/>
        <v>536</v>
      </c>
      <c r="I20" s="47">
        <v>267</v>
      </c>
      <c r="J20" s="48">
        <v>269</v>
      </c>
      <c r="K20" s="8">
        <v>38</v>
      </c>
      <c r="L20" s="9">
        <f t="shared" si="1"/>
        <v>923</v>
      </c>
      <c r="M20" s="47">
        <v>502</v>
      </c>
      <c r="N20" s="48">
        <v>421</v>
      </c>
      <c r="O20" s="8">
        <v>63</v>
      </c>
      <c r="P20" s="9">
        <f t="shared" si="2"/>
        <v>592</v>
      </c>
      <c r="Q20" s="47">
        <v>317</v>
      </c>
      <c r="R20" s="48">
        <v>275</v>
      </c>
      <c r="S20" s="8">
        <v>88</v>
      </c>
      <c r="T20" s="9">
        <f t="shared" si="3"/>
        <v>132</v>
      </c>
      <c r="U20" s="47">
        <v>33</v>
      </c>
      <c r="V20" s="48">
        <v>99</v>
      </c>
    </row>
    <row r="21" spans="1:22" ht="24.75" customHeight="1">
      <c r="A21" s="23" t="s">
        <v>29</v>
      </c>
      <c r="B21" s="24">
        <f t="shared" si="4"/>
        <v>1984</v>
      </c>
      <c r="C21" s="43">
        <v>1011</v>
      </c>
      <c r="D21" s="44">
        <v>973</v>
      </c>
      <c r="E21" s="44">
        <v>971</v>
      </c>
      <c r="G21" s="8">
        <v>14</v>
      </c>
      <c r="H21" s="9">
        <f t="shared" si="0"/>
        <v>582</v>
      </c>
      <c r="I21" s="47">
        <v>300</v>
      </c>
      <c r="J21" s="48">
        <v>282</v>
      </c>
      <c r="K21" s="8">
        <v>39</v>
      </c>
      <c r="L21" s="9">
        <f t="shared" si="1"/>
        <v>906</v>
      </c>
      <c r="M21" s="47">
        <v>486</v>
      </c>
      <c r="N21" s="48">
        <v>420</v>
      </c>
      <c r="O21" s="8">
        <v>64</v>
      </c>
      <c r="P21" s="9">
        <f t="shared" si="2"/>
        <v>703</v>
      </c>
      <c r="Q21" s="47">
        <v>340</v>
      </c>
      <c r="R21" s="48">
        <v>363</v>
      </c>
      <c r="S21" s="8">
        <v>89</v>
      </c>
      <c r="T21" s="9">
        <f t="shared" si="3"/>
        <v>107</v>
      </c>
      <c r="U21" s="47">
        <v>26</v>
      </c>
      <c r="V21" s="48">
        <v>81</v>
      </c>
    </row>
    <row r="22" spans="1:22" ht="24.75" customHeight="1">
      <c r="A22" s="23" t="s">
        <v>30</v>
      </c>
      <c r="B22" s="24">
        <f t="shared" si="4"/>
        <v>3091</v>
      </c>
      <c r="C22" s="43">
        <v>1518</v>
      </c>
      <c r="D22" s="44">
        <v>1573</v>
      </c>
      <c r="E22" s="44">
        <v>1454</v>
      </c>
      <c r="G22" s="7" t="s">
        <v>31</v>
      </c>
      <c r="H22" s="14">
        <f t="shared" si="0"/>
        <v>2810</v>
      </c>
      <c r="I22" s="14">
        <f>I23+I24+I25+I26+I27</f>
        <v>1403</v>
      </c>
      <c r="J22" s="15">
        <f>J23+J24+J25+J26+J27</f>
        <v>1407</v>
      </c>
      <c r="K22" s="7" t="s">
        <v>32</v>
      </c>
      <c r="L22" s="14">
        <f t="shared" si="1"/>
        <v>4397</v>
      </c>
      <c r="M22" s="14">
        <f>M23+M24+M25+M26+M27</f>
        <v>2379</v>
      </c>
      <c r="N22" s="15">
        <f>N23+N24+N25+N26+N27</f>
        <v>2018</v>
      </c>
      <c r="O22" s="7" t="s">
        <v>33</v>
      </c>
      <c r="P22" s="14">
        <f t="shared" si="2"/>
        <v>3644</v>
      </c>
      <c r="Q22" s="14">
        <f>Q23+Q24+Q25+Q26+Q27</f>
        <v>1758</v>
      </c>
      <c r="R22" s="15">
        <f>R23+R24+R25+R26+R27</f>
        <v>1886</v>
      </c>
      <c r="S22" s="7" t="s">
        <v>34</v>
      </c>
      <c r="T22" s="14">
        <f t="shared" si="3"/>
        <v>331</v>
      </c>
      <c r="U22" s="14">
        <f>U23+U24+U25+U26+U27</f>
        <v>79</v>
      </c>
      <c r="V22" s="15">
        <f>V23+V24+V25+V26+V27</f>
        <v>252</v>
      </c>
    </row>
    <row r="23" spans="1:22" ht="24.75" customHeight="1">
      <c r="A23" s="23" t="s">
        <v>35</v>
      </c>
      <c r="B23" s="24">
        <f t="shared" si="4"/>
        <v>1443</v>
      </c>
      <c r="C23" s="43">
        <v>733</v>
      </c>
      <c r="D23" s="44">
        <v>710</v>
      </c>
      <c r="E23" s="44">
        <v>765</v>
      </c>
      <c r="G23" s="8">
        <v>15</v>
      </c>
      <c r="H23" s="9">
        <f t="shared" si="0"/>
        <v>524</v>
      </c>
      <c r="I23" s="47">
        <v>274</v>
      </c>
      <c r="J23" s="48">
        <v>250</v>
      </c>
      <c r="K23" s="8">
        <v>40</v>
      </c>
      <c r="L23" s="9">
        <f t="shared" si="1"/>
        <v>985</v>
      </c>
      <c r="M23" s="47">
        <v>539</v>
      </c>
      <c r="N23" s="48">
        <v>446</v>
      </c>
      <c r="O23" s="8">
        <v>65</v>
      </c>
      <c r="P23" s="9">
        <f t="shared" si="2"/>
        <v>828</v>
      </c>
      <c r="Q23" s="47">
        <v>407</v>
      </c>
      <c r="R23" s="48">
        <v>421</v>
      </c>
      <c r="S23" s="8">
        <v>90</v>
      </c>
      <c r="T23" s="9">
        <f t="shared" si="3"/>
        <v>101</v>
      </c>
      <c r="U23" s="47">
        <v>29</v>
      </c>
      <c r="V23" s="48">
        <v>72</v>
      </c>
    </row>
    <row r="24" spans="1:22" ht="24.75" customHeight="1">
      <c r="A24" s="23" t="s">
        <v>36</v>
      </c>
      <c r="B24" s="24">
        <f t="shared" si="4"/>
        <v>1208</v>
      </c>
      <c r="C24" s="43">
        <v>568</v>
      </c>
      <c r="D24" s="44">
        <v>640</v>
      </c>
      <c r="E24" s="44">
        <v>594</v>
      </c>
      <c r="G24" s="8">
        <v>16</v>
      </c>
      <c r="H24" s="9">
        <f t="shared" si="0"/>
        <v>568</v>
      </c>
      <c r="I24" s="47">
        <v>281</v>
      </c>
      <c r="J24" s="48">
        <v>287</v>
      </c>
      <c r="K24" s="8">
        <v>41</v>
      </c>
      <c r="L24" s="9">
        <f t="shared" si="1"/>
        <v>929</v>
      </c>
      <c r="M24" s="47">
        <v>511</v>
      </c>
      <c r="N24" s="48">
        <v>418</v>
      </c>
      <c r="O24" s="8">
        <v>66</v>
      </c>
      <c r="P24" s="9">
        <f t="shared" si="2"/>
        <v>781</v>
      </c>
      <c r="Q24" s="47">
        <v>375</v>
      </c>
      <c r="R24" s="48">
        <v>406</v>
      </c>
      <c r="S24" s="8">
        <v>91</v>
      </c>
      <c r="T24" s="9">
        <f t="shared" si="3"/>
        <v>77</v>
      </c>
      <c r="U24" s="47">
        <v>21</v>
      </c>
      <c r="V24" s="48">
        <v>56</v>
      </c>
    </row>
    <row r="25" spans="1:22" ht="24.75" customHeight="1">
      <c r="A25" s="25" t="s">
        <v>75</v>
      </c>
      <c r="B25" s="24">
        <f t="shared" si="4"/>
        <v>1133</v>
      </c>
      <c r="C25" s="43">
        <v>602</v>
      </c>
      <c r="D25" s="44">
        <v>531</v>
      </c>
      <c r="E25" s="44">
        <v>493</v>
      </c>
      <c r="G25" s="8">
        <v>17</v>
      </c>
      <c r="H25" s="9">
        <f t="shared" si="0"/>
        <v>550</v>
      </c>
      <c r="I25" s="47">
        <v>285</v>
      </c>
      <c r="J25" s="48">
        <v>265</v>
      </c>
      <c r="K25" s="8">
        <v>42</v>
      </c>
      <c r="L25" s="9">
        <f t="shared" si="1"/>
        <v>723</v>
      </c>
      <c r="M25" s="47">
        <v>372</v>
      </c>
      <c r="N25" s="48">
        <v>351</v>
      </c>
      <c r="O25" s="8">
        <v>67</v>
      </c>
      <c r="P25" s="9">
        <f t="shared" si="2"/>
        <v>714</v>
      </c>
      <c r="Q25" s="47">
        <v>353</v>
      </c>
      <c r="R25" s="48">
        <v>361</v>
      </c>
      <c r="S25" s="8">
        <v>92</v>
      </c>
      <c r="T25" s="9">
        <f t="shared" si="3"/>
        <v>68</v>
      </c>
      <c r="U25" s="47">
        <v>16</v>
      </c>
      <c r="V25" s="48">
        <v>52</v>
      </c>
    </row>
    <row r="26" spans="1:22" ht="24.75" customHeight="1">
      <c r="A26" s="23" t="s">
        <v>37</v>
      </c>
      <c r="B26" s="24">
        <f t="shared" si="4"/>
        <v>1170</v>
      </c>
      <c r="C26" s="43">
        <v>583</v>
      </c>
      <c r="D26" s="44">
        <v>587</v>
      </c>
      <c r="E26" s="44">
        <v>488</v>
      </c>
      <c r="G26" s="8">
        <v>18</v>
      </c>
      <c r="H26" s="9">
        <f t="shared" si="0"/>
        <v>591</v>
      </c>
      <c r="I26" s="47">
        <v>284</v>
      </c>
      <c r="J26" s="48">
        <v>307</v>
      </c>
      <c r="K26" s="8">
        <v>43</v>
      </c>
      <c r="L26" s="9">
        <f t="shared" si="1"/>
        <v>878</v>
      </c>
      <c r="M26" s="47">
        <v>466</v>
      </c>
      <c r="N26" s="48">
        <v>412</v>
      </c>
      <c r="O26" s="8">
        <v>68</v>
      </c>
      <c r="P26" s="9">
        <f t="shared" si="2"/>
        <v>695</v>
      </c>
      <c r="Q26" s="47">
        <v>344</v>
      </c>
      <c r="R26" s="48">
        <v>351</v>
      </c>
      <c r="S26" s="8">
        <v>93</v>
      </c>
      <c r="T26" s="9">
        <f t="shared" si="3"/>
        <v>48</v>
      </c>
      <c r="U26" s="47">
        <v>8</v>
      </c>
      <c r="V26" s="48">
        <v>40</v>
      </c>
    </row>
    <row r="27" spans="1:22" ht="24.75" customHeight="1">
      <c r="A27" s="25" t="s">
        <v>75</v>
      </c>
      <c r="B27" s="24">
        <f t="shared" si="4"/>
        <v>2261</v>
      </c>
      <c r="C27" s="43">
        <v>1184</v>
      </c>
      <c r="D27" s="44">
        <v>1077</v>
      </c>
      <c r="E27" s="44">
        <v>1117</v>
      </c>
      <c r="G27" s="8">
        <v>19</v>
      </c>
      <c r="H27" s="9">
        <f t="shared" si="0"/>
        <v>577</v>
      </c>
      <c r="I27" s="47">
        <v>279</v>
      </c>
      <c r="J27" s="48">
        <v>298</v>
      </c>
      <c r="K27" s="8">
        <v>44</v>
      </c>
      <c r="L27" s="9">
        <f t="shared" si="1"/>
        <v>882</v>
      </c>
      <c r="M27" s="47">
        <v>491</v>
      </c>
      <c r="N27" s="48">
        <v>391</v>
      </c>
      <c r="O27" s="8">
        <v>69</v>
      </c>
      <c r="P27" s="9">
        <f t="shared" si="2"/>
        <v>626</v>
      </c>
      <c r="Q27" s="47">
        <v>279</v>
      </c>
      <c r="R27" s="48">
        <v>347</v>
      </c>
      <c r="S27" s="8">
        <v>94</v>
      </c>
      <c r="T27" s="9">
        <f t="shared" si="3"/>
        <v>37</v>
      </c>
      <c r="U27" s="47">
        <v>5</v>
      </c>
      <c r="V27" s="48">
        <v>32</v>
      </c>
    </row>
    <row r="28" spans="1:22" ht="24.75" customHeight="1">
      <c r="A28" s="25" t="s">
        <v>76</v>
      </c>
      <c r="B28" s="24">
        <f t="shared" si="4"/>
        <v>1479</v>
      </c>
      <c r="C28" s="43">
        <v>759</v>
      </c>
      <c r="D28" s="44">
        <v>720</v>
      </c>
      <c r="E28" s="44">
        <v>675</v>
      </c>
      <c r="G28" s="7" t="s">
        <v>38</v>
      </c>
      <c r="H28" s="14">
        <f t="shared" si="0"/>
        <v>3285</v>
      </c>
      <c r="I28" s="14">
        <f>I29+I30+I31+I32+I33</f>
        <v>1688</v>
      </c>
      <c r="J28" s="15">
        <f>J29+J30+J31+J32+J33</f>
        <v>1597</v>
      </c>
      <c r="K28" s="7" t="s">
        <v>39</v>
      </c>
      <c r="L28" s="14">
        <f t="shared" si="1"/>
        <v>3840</v>
      </c>
      <c r="M28" s="14">
        <f>M29+M30+M31+M32+M33</f>
        <v>2010</v>
      </c>
      <c r="N28" s="15">
        <f>N29+N30+N31+N32+N33</f>
        <v>1830</v>
      </c>
      <c r="O28" s="7" t="s">
        <v>40</v>
      </c>
      <c r="P28" s="14">
        <f t="shared" si="2"/>
        <v>2815</v>
      </c>
      <c r="Q28" s="14">
        <f>Q29+Q30+Q31+Q32+Q33</f>
        <v>1315</v>
      </c>
      <c r="R28" s="15">
        <f>R29+R30+R31+R32+R33</f>
        <v>1500</v>
      </c>
      <c r="S28" s="4" t="s">
        <v>41</v>
      </c>
      <c r="T28" s="14">
        <f t="shared" si="3"/>
        <v>117</v>
      </c>
      <c r="U28" s="49">
        <v>22</v>
      </c>
      <c r="V28" s="50">
        <v>95</v>
      </c>
    </row>
    <row r="29" spans="1:22" ht="24.75" customHeight="1">
      <c r="A29" s="23" t="s">
        <v>42</v>
      </c>
      <c r="B29" s="24">
        <f t="shared" si="4"/>
        <v>3502</v>
      </c>
      <c r="C29" s="43">
        <v>1763</v>
      </c>
      <c r="D29" s="44">
        <v>1739</v>
      </c>
      <c r="E29" s="44">
        <v>1539</v>
      </c>
      <c r="G29" s="8">
        <v>20</v>
      </c>
      <c r="H29" s="9">
        <f t="shared" si="0"/>
        <v>608</v>
      </c>
      <c r="I29" s="47">
        <v>313</v>
      </c>
      <c r="J29" s="48">
        <v>295</v>
      </c>
      <c r="K29" s="8">
        <v>45</v>
      </c>
      <c r="L29" s="9">
        <f t="shared" si="1"/>
        <v>814</v>
      </c>
      <c r="M29" s="47">
        <v>446</v>
      </c>
      <c r="N29" s="48">
        <v>368</v>
      </c>
      <c r="O29" s="8">
        <v>70</v>
      </c>
      <c r="P29" s="9">
        <f t="shared" si="2"/>
        <v>527</v>
      </c>
      <c r="Q29" s="47">
        <v>251</v>
      </c>
      <c r="R29" s="48">
        <v>276</v>
      </c>
      <c r="S29" s="78" t="s">
        <v>43</v>
      </c>
      <c r="T29" s="80">
        <f t="shared" si="3"/>
        <v>58359</v>
      </c>
      <c r="U29" s="80">
        <f>I4+I10+I16+I22+I28+M4+M10+M16+M22+M28+Q4+Q10+Q16+Q22+Q28+U4+U10+U16+U22+U28</f>
        <v>29473</v>
      </c>
      <c r="V29" s="82">
        <f>J4+J10+J16+J22+J28+N4+N10+N16+N22+N28+R4+R10+R16+R22+R28+V4+V10+V16+V22+V28</f>
        <v>28886</v>
      </c>
    </row>
    <row r="30" spans="1:22" ht="24.75" customHeight="1" thickBot="1">
      <c r="A30" s="25" t="s">
        <v>77</v>
      </c>
      <c r="B30" s="24">
        <f t="shared" si="4"/>
        <v>2649</v>
      </c>
      <c r="C30" s="43">
        <v>1334</v>
      </c>
      <c r="D30" s="44">
        <v>1315</v>
      </c>
      <c r="E30" s="44">
        <v>1259</v>
      </c>
      <c r="G30" s="8">
        <v>21</v>
      </c>
      <c r="H30" s="9">
        <f t="shared" si="0"/>
        <v>624</v>
      </c>
      <c r="I30" s="47">
        <v>317</v>
      </c>
      <c r="J30" s="48">
        <v>307</v>
      </c>
      <c r="K30" s="8">
        <v>46</v>
      </c>
      <c r="L30" s="9">
        <f t="shared" si="1"/>
        <v>733</v>
      </c>
      <c r="M30" s="47">
        <v>385</v>
      </c>
      <c r="N30" s="48">
        <v>348</v>
      </c>
      <c r="O30" s="8">
        <v>71</v>
      </c>
      <c r="P30" s="9">
        <f t="shared" si="2"/>
        <v>616</v>
      </c>
      <c r="Q30" s="47">
        <v>292</v>
      </c>
      <c r="R30" s="48">
        <v>324</v>
      </c>
      <c r="S30" s="79"/>
      <c r="T30" s="81"/>
      <c r="U30" s="81"/>
      <c r="V30" s="83"/>
    </row>
    <row r="31" spans="1:22" ht="24.75" customHeight="1">
      <c r="A31" s="23" t="s">
        <v>44</v>
      </c>
      <c r="B31" s="24">
        <f t="shared" si="4"/>
        <v>1510</v>
      </c>
      <c r="C31" s="43">
        <v>775</v>
      </c>
      <c r="D31" s="44">
        <v>735</v>
      </c>
      <c r="E31" s="44">
        <v>710</v>
      </c>
      <c r="G31" s="8">
        <v>22</v>
      </c>
      <c r="H31" s="9">
        <f t="shared" si="0"/>
        <v>659</v>
      </c>
      <c r="I31" s="47">
        <v>321</v>
      </c>
      <c r="J31" s="48">
        <v>338</v>
      </c>
      <c r="K31" s="8">
        <v>47</v>
      </c>
      <c r="L31" s="9">
        <f t="shared" si="1"/>
        <v>756</v>
      </c>
      <c r="M31" s="47">
        <v>393</v>
      </c>
      <c r="N31" s="48">
        <v>363</v>
      </c>
      <c r="O31" s="8">
        <v>72</v>
      </c>
      <c r="P31" s="9">
        <f t="shared" si="2"/>
        <v>564</v>
      </c>
      <c r="Q31" s="47">
        <v>279</v>
      </c>
      <c r="R31" s="48">
        <v>285</v>
      </c>
      <c r="S31" s="26"/>
      <c r="T31" s="27"/>
      <c r="U31" s="27"/>
      <c r="V31" s="27"/>
    </row>
    <row r="32" spans="1:22" ht="24.75" customHeight="1">
      <c r="A32" s="25" t="s">
        <v>75</v>
      </c>
      <c r="B32" s="24">
        <f t="shared" si="4"/>
        <v>1133</v>
      </c>
      <c r="C32" s="43">
        <v>560</v>
      </c>
      <c r="D32" s="44">
        <v>573</v>
      </c>
      <c r="E32" s="44">
        <v>515</v>
      </c>
      <c r="G32" s="8">
        <v>23</v>
      </c>
      <c r="H32" s="9">
        <f t="shared" si="0"/>
        <v>680</v>
      </c>
      <c r="I32" s="47">
        <v>361</v>
      </c>
      <c r="J32" s="48">
        <v>319</v>
      </c>
      <c r="K32" s="8">
        <v>48</v>
      </c>
      <c r="L32" s="9">
        <f t="shared" si="1"/>
        <v>794</v>
      </c>
      <c r="M32" s="47">
        <v>385</v>
      </c>
      <c r="N32" s="48">
        <v>409</v>
      </c>
      <c r="O32" s="8">
        <v>73</v>
      </c>
      <c r="P32" s="9">
        <f t="shared" si="2"/>
        <v>573</v>
      </c>
      <c r="Q32" s="47">
        <v>248</v>
      </c>
      <c r="R32" s="48">
        <v>325</v>
      </c>
      <c r="S32" s="28"/>
      <c r="T32" s="29"/>
      <c r="U32" s="29"/>
      <c r="V32" s="29"/>
    </row>
    <row r="33" spans="1:22" ht="24.75" customHeight="1" thickBot="1">
      <c r="A33" s="25" t="s">
        <v>76</v>
      </c>
      <c r="B33" s="24">
        <f t="shared" si="4"/>
        <v>1853</v>
      </c>
      <c r="C33" s="43">
        <v>939</v>
      </c>
      <c r="D33" s="44">
        <v>914</v>
      </c>
      <c r="E33" s="44">
        <v>805</v>
      </c>
      <c r="G33" s="30">
        <v>24</v>
      </c>
      <c r="H33" s="31">
        <f t="shared" si="0"/>
        <v>714</v>
      </c>
      <c r="I33" s="51">
        <v>376</v>
      </c>
      <c r="J33" s="52">
        <v>338</v>
      </c>
      <c r="K33" s="30">
        <v>49</v>
      </c>
      <c r="L33" s="31">
        <f t="shared" si="1"/>
        <v>743</v>
      </c>
      <c r="M33" s="51">
        <v>401</v>
      </c>
      <c r="N33" s="52">
        <v>342</v>
      </c>
      <c r="O33" s="30">
        <v>74</v>
      </c>
      <c r="P33" s="31">
        <f t="shared" si="2"/>
        <v>535</v>
      </c>
      <c r="Q33" s="51">
        <v>245</v>
      </c>
      <c r="R33" s="52">
        <v>290</v>
      </c>
      <c r="S33" s="28"/>
      <c r="T33" s="29"/>
      <c r="U33" s="29"/>
      <c r="V33" s="29"/>
    </row>
    <row r="34" spans="1:5" ht="24.75" customHeight="1">
      <c r="A34" s="25" t="s">
        <v>78</v>
      </c>
      <c r="B34" s="24">
        <f t="shared" si="4"/>
        <v>1826</v>
      </c>
      <c r="C34" s="43">
        <v>919</v>
      </c>
      <c r="D34" s="44">
        <v>907</v>
      </c>
      <c r="E34" s="44">
        <v>1041</v>
      </c>
    </row>
    <row r="35" spans="1:5" ht="24.75" customHeight="1">
      <c r="A35" s="23" t="s">
        <v>45</v>
      </c>
      <c r="B35" s="24">
        <f t="shared" si="4"/>
        <v>363</v>
      </c>
      <c r="C35" s="43">
        <v>173</v>
      </c>
      <c r="D35" s="44">
        <v>190</v>
      </c>
      <c r="E35" s="44">
        <v>182</v>
      </c>
    </row>
    <row r="36" spans="1:5" ht="24.75" customHeight="1" thickBot="1">
      <c r="A36" s="32" t="s">
        <v>46</v>
      </c>
      <c r="B36" s="33">
        <f t="shared" si="4"/>
        <v>121</v>
      </c>
      <c r="C36" s="45">
        <v>41</v>
      </c>
      <c r="D36" s="46">
        <v>80</v>
      </c>
      <c r="E36" s="46">
        <v>59</v>
      </c>
    </row>
    <row r="37" spans="1:5" ht="26.25" customHeight="1" thickBot="1" thickTop="1">
      <c r="A37" s="34" t="s">
        <v>47</v>
      </c>
      <c r="B37" s="35">
        <f>SUM(B17:B36)</f>
        <v>58359</v>
      </c>
      <c r="C37" s="35">
        <f>SUM(C17:C36)</f>
        <v>29473</v>
      </c>
      <c r="D37" s="36">
        <f>SUM(D17:D36)</f>
        <v>28886</v>
      </c>
      <c r="E37" s="36">
        <f>SUM(E17:E36)</f>
        <v>27645</v>
      </c>
    </row>
    <row r="38" ht="24.75" customHeight="1"/>
    <row r="39" ht="24.75" customHeight="1"/>
    <row r="40" ht="42" customHeight="1"/>
    <row r="41" ht="21" customHeight="1"/>
    <row r="42" ht="24.75" customHeight="1"/>
    <row r="43" ht="18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39" customHeight="1"/>
    <row r="65" ht="24.75" customHeight="1"/>
    <row r="66" ht="24.75" customHeight="1"/>
    <row r="67" ht="42" customHeight="1"/>
    <row r="68" ht="21" customHeight="1"/>
    <row r="69" ht="24.75" customHeight="1"/>
    <row r="70" ht="18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39" customHeight="1"/>
    <row r="92" ht="24.75" customHeight="1"/>
    <row r="93" ht="24.75" customHeight="1"/>
    <row r="94" ht="42" customHeight="1"/>
    <row r="95" ht="21" customHeight="1"/>
    <row r="96" ht="24.75" customHeight="1"/>
    <row r="97" ht="18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39" customHeight="1"/>
    <row r="119" ht="24.75" customHeight="1"/>
    <row r="120" ht="24.75" customHeight="1"/>
    <row r="121" ht="42" customHeight="1"/>
    <row r="122" ht="21" customHeight="1"/>
    <row r="123" ht="24.75" customHeight="1"/>
    <row r="124" ht="18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39" customHeight="1"/>
    <row r="146" ht="24.75" customHeight="1"/>
    <row r="147" ht="24.75" customHeight="1"/>
    <row r="148" ht="42" customHeight="1"/>
    <row r="149" ht="21" customHeight="1"/>
    <row r="150" ht="24.75" customHeight="1"/>
    <row r="151" ht="18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39" customHeight="1"/>
    <row r="173" ht="24.75" customHeight="1"/>
    <row r="174" ht="24.75" customHeight="1"/>
    <row r="175" ht="42" customHeight="1"/>
    <row r="176" ht="21" customHeight="1"/>
    <row r="177" ht="24.75" customHeight="1"/>
    <row r="178" ht="18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39" customHeight="1"/>
    <row r="200" ht="24.75" customHeight="1"/>
    <row r="201" ht="24.75" customHeight="1"/>
    <row r="202" ht="42" customHeight="1"/>
    <row r="203" ht="21" customHeight="1"/>
    <row r="204" ht="24.75" customHeight="1"/>
    <row r="205" ht="18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39" customHeight="1"/>
    <row r="227" ht="24.75" customHeight="1"/>
    <row r="228" ht="24.75" customHeight="1"/>
    <row r="229" ht="42" customHeight="1"/>
    <row r="230" ht="21" customHeight="1"/>
    <row r="231" ht="24.75" customHeight="1"/>
    <row r="232" ht="18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39" customHeight="1"/>
    <row r="254" ht="24.75" customHeight="1"/>
    <row r="255" ht="24.75" customHeight="1"/>
    <row r="256" ht="42" customHeight="1"/>
    <row r="257" ht="21" customHeight="1"/>
    <row r="258" ht="24.75" customHeight="1"/>
    <row r="259" ht="18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39" customHeight="1"/>
    <row r="281" ht="24.75" customHeight="1"/>
    <row r="282" ht="24.75" customHeight="1"/>
    <row r="283" ht="42" customHeight="1"/>
    <row r="284" ht="21" customHeight="1"/>
    <row r="285" ht="24.75" customHeight="1"/>
    <row r="286" ht="18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39" customHeight="1"/>
    <row r="308" ht="24.75" customHeight="1"/>
    <row r="309" ht="24.75" customHeight="1"/>
    <row r="310" ht="42" customHeight="1"/>
    <row r="311" ht="21" customHeight="1"/>
    <row r="312" ht="24.75" customHeight="1"/>
    <row r="313" ht="18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39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</sheetData>
  <sheetProtection password="C7A0" sheet="1" objects="1" scenarios="1"/>
  <mergeCells count="19">
    <mergeCell ref="B2:D4"/>
    <mergeCell ref="D6:E6"/>
    <mergeCell ref="A7:A8"/>
    <mergeCell ref="B7:D7"/>
    <mergeCell ref="E7:E8"/>
    <mergeCell ref="A13:E13"/>
    <mergeCell ref="A14:A16"/>
    <mergeCell ref="B14:D14"/>
    <mergeCell ref="E14:E16"/>
    <mergeCell ref="B15:B16"/>
    <mergeCell ref="C15:C16"/>
    <mergeCell ref="D15:D16"/>
    <mergeCell ref="G1:V1"/>
    <mergeCell ref="G2:N2"/>
    <mergeCell ref="O2:V2"/>
    <mergeCell ref="S29:S30"/>
    <mergeCell ref="T29:T30"/>
    <mergeCell ref="U29:U30"/>
    <mergeCell ref="V29:V30"/>
  </mergeCells>
  <printOptions/>
  <pageMargins left="0.88" right="0.53" top="0.25" bottom="0.46" header="0.24" footer="0.51"/>
  <pageSetup horizontalDpi="600" verticalDpi="600" orientation="portrait" paperSize="9" scale="96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3">
      <selection activeCell="B19" sqref="B19"/>
    </sheetView>
  </sheetViews>
  <sheetFormatPr defaultColWidth="0" defaultRowHeight="13.5"/>
  <cols>
    <col min="1" max="5" width="15.50390625" style="0" customWidth="1"/>
    <col min="6" max="6" width="7.375" style="0" customWidth="1"/>
    <col min="7" max="7" width="5.50390625" style="0" customWidth="1"/>
    <col min="8" max="8" width="5.25390625" style="0" customWidth="1"/>
    <col min="9" max="9" width="5.625" style="0" customWidth="1"/>
    <col min="10" max="10" width="5.875" style="0" customWidth="1"/>
    <col min="11" max="11" width="5.50390625" style="0" customWidth="1"/>
    <col min="12" max="12" width="5.875" style="0" customWidth="1"/>
    <col min="13" max="13" width="5.625" style="0" customWidth="1"/>
    <col min="14" max="14" width="5.75390625" style="0" customWidth="1"/>
    <col min="15" max="15" width="6.00390625" style="0" customWidth="1"/>
    <col min="16" max="16" width="5.875" style="0" customWidth="1"/>
    <col min="17" max="17" width="5.75390625" style="0" customWidth="1"/>
    <col min="18" max="18" width="5.25390625" style="0" customWidth="1"/>
    <col min="19" max="19" width="6.00390625" style="0" customWidth="1"/>
    <col min="20" max="20" width="5.50390625" style="0" customWidth="1"/>
    <col min="21" max="21" width="5.625" style="0" customWidth="1"/>
    <col min="22" max="22" width="5.50390625" style="0" customWidth="1"/>
    <col min="23" max="224" width="9.00390625" style="0" customWidth="1"/>
    <col min="225" max="235" width="7.75390625" style="0" hidden="1" customWidth="1"/>
    <col min="236" max="236" width="2.125" style="0" hidden="1" customWidth="1"/>
    <col min="237" max="237" width="7.75390625" style="0" hidden="1" customWidth="1"/>
    <col min="238" max="243" width="0" style="0" hidden="1" customWidth="1"/>
    <col min="244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7:22" ht="39" customHeight="1">
      <c r="G1" s="73" t="s">
        <v>58</v>
      </c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2:22" ht="18" thickBot="1">
      <c r="B2" s="53" t="s">
        <v>0</v>
      </c>
      <c r="C2" s="54"/>
      <c r="D2" s="54"/>
      <c r="G2" s="74"/>
      <c r="H2" s="75"/>
      <c r="I2" s="75"/>
      <c r="J2" s="75"/>
      <c r="K2" s="75"/>
      <c r="L2" s="75"/>
      <c r="M2" s="75"/>
      <c r="N2" s="75"/>
      <c r="O2" s="76">
        <v>39904</v>
      </c>
      <c r="P2" s="77"/>
      <c r="Q2" s="77"/>
      <c r="R2" s="77"/>
      <c r="S2" s="77"/>
      <c r="T2" s="77"/>
      <c r="U2" s="77"/>
      <c r="V2" s="77"/>
    </row>
    <row r="3" spans="2:22" ht="17.25">
      <c r="B3" s="54"/>
      <c r="C3" s="54"/>
      <c r="D3" s="54"/>
      <c r="G3" s="1" t="s">
        <v>1</v>
      </c>
      <c r="H3" s="2" t="s">
        <v>2</v>
      </c>
      <c r="I3" s="2" t="s">
        <v>3</v>
      </c>
      <c r="J3" s="3" t="s">
        <v>4</v>
      </c>
      <c r="K3" s="1" t="s">
        <v>1</v>
      </c>
      <c r="L3" s="2" t="s">
        <v>2</v>
      </c>
      <c r="M3" s="2" t="s">
        <v>3</v>
      </c>
      <c r="N3" s="3" t="s">
        <v>4</v>
      </c>
      <c r="O3" s="1" t="s">
        <v>1</v>
      </c>
      <c r="P3" s="2" t="s">
        <v>2</v>
      </c>
      <c r="Q3" s="2" t="s">
        <v>3</v>
      </c>
      <c r="R3" s="3" t="s">
        <v>4</v>
      </c>
      <c r="S3" s="1" t="s">
        <v>1</v>
      </c>
      <c r="T3" s="2" t="s">
        <v>2</v>
      </c>
      <c r="U3" s="2" t="s">
        <v>3</v>
      </c>
      <c r="V3" s="3" t="s">
        <v>4</v>
      </c>
    </row>
    <row r="4" spans="2:22" ht="24.75" customHeight="1">
      <c r="B4" s="54"/>
      <c r="C4" s="54"/>
      <c r="D4" s="54"/>
      <c r="G4" s="4" t="s">
        <v>5</v>
      </c>
      <c r="H4" s="5">
        <f aca="true" t="shared" si="0" ref="H4:H33">I4+J4</f>
        <v>2352</v>
      </c>
      <c r="I4" s="5">
        <f>I5+I6+I7+I8+I9</f>
        <v>1190</v>
      </c>
      <c r="J4" s="6">
        <f>J5+J6+J7+J8+J9</f>
        <v>1162</v>
      </c>
      <c r="K4" s="7" t="s">
        <v>6</v>
      </c>
      <c r="L4" s="5">
        <f aca="true" t="shared" si="1" ref="L4:L33">M4+N4</f>
        <v>3948</v>
      </c>
      <c r="M4" s="5">
        <f>M5+M6+M7+M8+M9</f>
        <v>2137</v>
      </c>
      <c r="N4" s="6">
        <f>N5+N6+N7+N8+N9</f>
        <v>1811</v>
      </c>
      <c r="O4" s="7" t="s">
        <v>7</v>
      </c>
      <c r="P4" s="5">
        <f aca="true" t="shared" si="2" ref="P4:P33">Q4+R4</f>
        <v>3765</v>
      </c>
      <c r="Q4" s="5">
        <f>Q5+Q6+Q7+Q8+Q9</f>
        <v>2000</v>
      </c>
      <c r="R4" s="6">
        <f>R5+R6+R7+R8+R9</f>
        <v>1765</v>
      </c>
      <c r="S4" s="7" t="s">
        <v>8</v>
      </c>
      <c r="T4" s="5">
        <f aca="true" t="shared" si="3" ref="T4:T29">U4+V4</f>
        <v>2304</v>
      </c>
      <c r="U4" s="5">
        <f>U5+U6+U7+U8+U9</f>
        <v>948</v>
      </c>
      <c r="V4" s="6">
        <f>V5+V6+V7+V8+V9</f>
        <v>1356</v>
      </c>
    </row>
    <row r="5" spans="7:22" ht="24.75" customHeight="1">
      <c r="G5" s="8">
        <v>0</v>
      </c>
      <c r="H5" s="9">
        <f t="shared" si="0"/>
        <v>519</v>
      </c>
      <c r="I5" s="47">
        <v>270</v>
      </c>
      <c r="J5" s="48">
        <v>249</v>
      </c>
      <c r="K5" s="8">
        <v>25</v>
      </c>
      <c r="L5" s="9">
        <f t="shared" si="1"/>
        <v>768</v>
      </c>
      <c r="M5" s="47">
        <v>421</v>
      </c>
      <c r="N5" s="48">
        <v>347</v>
      </c>
      <c r="O5" s="8">
        <v>50</v>
      </c>
      <c r="P5" s="9">
        <f t="shared" si="2"/>
        <v>746</v>
      </c>
      <c r="Q5" s="47">
        <v>388</v>
      </c>
      <c r="R5" s="48">
        <v>358</v>
      </c>
      <c r="S5" s="8">
        <v>75</v>
      </c>
      <c r="T5" s="9">
        <f t="shared" si="3"/>
        <v>508</v>
      </c>
      <c r="U5" s="47">
        <v>214</v>
      </c>
      <c r="V5" s="48">
        <v>294</v>
      </c>
    </row>
    <row r="6" spans="4:22" ht="24.75" customHeight="1">
      <c r="D6" s="55" t="s">
        <v>82</v>
      </c>
      <c r="E6" s="55"/>
      <c r="G6" s="8">
        <v>1</v>
      </c>
      <c r="H6" s="9">
        <f t="shared" si="0"/>
        <v>474</v>
      </c>
      <c r="I6" s="47">
        <v>242</v>
      </c>
      <c r="J6" s="48">
        <v>232</v>
      </c>
      <c r="K6" s="8">
        <v>26</v>
      </c>
      <c r="L6" s="9">
        <f t="shared" si="1"/>
        <v>823</v>
      </c>
      <c r="M6" s="47">
        <v>459</v>
      </c>
      <c r="N6" s="48">
        <v>364</v>
      </c>
      <c r="O6" s="8">
        <v>51</v>
      </c>
      <c r="P6" s="9">
        <f t="shared" si="2"/>
        <v>738</v>
      </c>
      <c r="Q6" s="47">
        <v>404</v>
      </c>
      <c r="R6" s="48">
        <v>334</v>
      </c>
      <c r="S6" s="8">
        <v>76</v>
      </c>
      <c r="T6" s="9">
        <f t="shared" si="3"/>
        <v>489</v>
      </c>
      <c r="U6" s="47">
        <v>212</v>
      </c>
      <c r="V6" s="48">
        <v>277</v>
      </c>
    </row>
    <row r="7" spans="1:22" ht="24.75" customHeight="1">
      <c r="A7" s="56" t="s">
        <v>9</v>
      </c>
      <c r="B7" s="58" t="s">
        <v>10</v>
      </c>
      <c r="C7" s="58"/>
      <c r="D7" s="58"/>
      <c r="E7" s="56" t="s">
        <v>11</v>
      </c>
      <c r="G7" s="8">
        <v>2</v>
      </c>
      <c r="H7" s="9">
        <f t="shared" si="0"/>
        <v>453</v>
      </c>
      <c r="I7" s="47">
        <v>217</v>
      </c>
      <c r="J7" s="48">
        <v>236</v>
      </c>
      <c r="K7" s="8">
        <v>27</v>
      </c>
      <c r="L7" s="9">
        <f t="shared" si="1"/>
        <v>796</v>
      </c>
      <c r="M7" s="47">
        <v>418</v>
      </c>
      <c r="N7" s="48">
        <v>378</v>
      </c>
      <c r="O7" s="8">
        <v>52</v>
      </c>
      <c r="P7" s="9">
        <f t="shared" si="2"/>
        <v>748</v>
      </c>
      <c r="Q7" s="47">
        <v>398</v>
      </c>
      <c r="R7" s="48">
        <v>350</v>
      </c>
      <c r="S7" s="8">
        <v>77</v>
      </c>
      <c r="T7" s="9">
        <f t="shared" si="3"/>
        <v>447</v>
      </c>
      <c r="U7" s="47">
        <v>188</v>
      </c>
      <c r="V7" s="48">
        <v>259</v>
      </c>
    </row>
    <row r="8" spans="1:22" ht="24.75" customHeight="1" thickBot="1">
      <c r="A8" s="57"/>
      <c r="B8" s="10" t="s">
        <v>12</v>
      </c>
      <c r="C8" s="10" t="s">
        <v>3</v>
      </c>
      <c r="D8" s="10" t="s">
        <v>4</v>
      </c>
      <c r="E8" s="57"/>
      <c r="G8" s="8">
        <v>3</v>
      </c>
      <c r="H8" s="9">
        <f t="shared" si="0"/>
        <v>453</v>
      </c>
      <c r="I8" s="47">
        <v>237</v>
      </c>
      <c r="J8" s="48">
        <v>216</v>
      </c>
      <c r="K8" s="8">
        <v>28</v>
      </c>
      <c r="L8" s="9">
        <f t="shared" si="1"/>
        <v>777</v>
      </c>
      <c r="M8" s="47">
        <v>420</v>
      </c>
      <c r="N8" s="48">
        <v>357</v>
      </c>
      <c r="O8" s="8">
        <v>53</v>
      </c>
      <c r="P8" s="9">
        <f t="shared" si="2"/>
        <v>796</v>
      </c>
      <c r="Q8" s="47">
        <v>414</v>
      </c>
      <c r="R8" s="48">
        <v>382</v>
      </c>
      <c r="S8" s="8">
        <v>78</v>
      </c>
      <c r="T8" s="9">
        <f t="shared" si="3"/>
        <v>464</v>
      </c>
      <c r="U8" s="47">
        <v>190</v>
      </c>
      <c r="V8" s="48">
        <v>274</v>
      </c>
    </row>
    <row r="9" spans="1:22" ht="24.75" customHeight="1" thickTop="1">
      <c r="A9" s="11" t="s">
        <v>13</v>
      </c>
      <c r="B9" s="12">
        <f>C9+D9</f>
        <v>58376</v>
      </c>
      <c r="C9" s="37">
        <v>29510</v>
      </c>
      <c r="D9" s="38">
        <v>28866</v>
      </c>
      <c r="E9" s="38">
        <v>27730</v>
      </c>
      <c r="G9" s="8">
        <v>4</v>
      </c>
      <c r="H9" s="9">
        <f t="shared" si="0"/>
        <v>453</v>
      </c>
      <c r="I9" s="47">
        <v>224</v>
      </c>
      <c r="J9" s="48">
        <v>229</v>
      </c>
      <c r="K9" s="8">
        <v>29</v>
      </c>
      <c r="L9" s="9">
        <f t="shared" si="1"/>
        <v>784</v>
      </c>
      <c r="M9" s="47">
        <v>419</v>
      </c>
      <c r="N9" s="48">
        <v>365</v>
      </c>
      <c r="O9" s="8">
        <v>54</v>
      </c>
      <c r="P9" s="9">
        <f t="shared" si="2"/>
        <v>737</v>
      </c>
      <c r="Q9" s="47">
        <v>396</v>
      </c>
      <c r="R9" s="48">
        <v>341</v>
      </c>
      <c r="S9" s="8">
        <v>79</v>
      </c>
      <c r="T9" s="9">
        <f t="shared" si="3"/>
        <v>396</v>
      </c>
      <c r="U9" s="47">
        <v>144</v>
      </c>
      <c r="V9" s="48">
        <v>252</v>
      </c>
    </row>
    <row r="10" spans="1:22" ht="24.75" customHeight="1" thickBot="1">
      <c r="A10" s="10" t="s">
        <v>14</v>
      </c>
      <c r="B10" s="13">
        <f>C10+D10</f>
        <v>2398</v>
      </c>
      <c r="C10" s="39">
        <v>1094</v>
      </c>
      <c r="D10" s="40">
        <v>1304</v>
      </c>
      <c r="E10" s="40">
        <v>1238</v>
      </c>
      <c r="G10" s="4" t="s">
        <v>15</v>
      </c>
      <c r="H10" s="14">
        <f t="shared" si="0"/>
        <v>2421</v>
      </c>
      <c r="I10" s="14">
        <f>I11+I12+I13+I14+I15</f>
        <v>1230</v>
      </c>
      <c r="J10" s="15">
        <f>J11+J12+J13+J14+J15</f>
        <v>1191</v>
      </c>
      <c r="K10" s="7" t="s">
        <v>16</v>
      </c>
      <c r="L10" s="14">
        <f t="shared" si="1"/>
        <v>4191</v>
      </c>
      <c r="M10" s="14">
        <f>M11+M12+M13+M14+M15</f>
        <v>2259</v>
      </c>
      <c r="N10" s="15">
        <f>N11+N12+N13+N14+N15</f>
        <v>1932</v>
      </c>
      <c r="O10" s="16" t="s">
        <v>17</v>
      </c>
      <c r="P10" s="14">
        <f t="shared" si="2"/>
        <v>4371</v>
      </c>
      <c r="Q10" s="14">
        <f>Q11+Q12+Q13+Q14+Q15</f>
        <v>2257</v>
      </c>
      <c r="R10" s="15">
        <f>R11+R12+R13+R14+R15</f>
        <v>2114</v>
      </c>
      <c r="S10" s="7" t="s">
        <v>18</v>
      </c>
      <c r="T10" s="14">
        <f t="shared" si="3"/>
        <v>1459</v>
      </c>
      <c r="U10" s="14">
        <f>U11+U12+U13+U14+U15</f>
        <v>552</v>
      </c>
      <c r="V10" s="15">
        <f>V11+V12+V13+V14+V15</f>
        <v>907</v>
      </c>
    </row>
    <row r="11" spans="1:22" ht="24.75" customHeight="1" thickTop="1">
      <c r="A11" s="11" t="s">
        <v>48</v>
      </c>
      <c r="B11" s="17">
        <f>SUM(B9:B10)</f>
        <v>60774</v>
      </c>
      <c r="C11" s="17">
        <f>SUM(C9:C10)</f>
        <v>30604</v>
      </c>
      <c r="D11" s="17">
        <f>SUM(D9:D10)</f>
        <v>30170</v>
      </c>
      <c r="E11" s="17">
        <f>SUM(E9:E10)</f>
        <v>28968</v>
      </c>
      <c r="G11" s="18">
        <v>5</v>
      </c>
      <c r="H11" s="9">
        <f t="shared" si="0"/>
        <v>491</v>
      </c>
      <c r="I11" s="47">
        <v>253</v>
      </c>
      <c r="J11" s="48">
        <v>238</v>
      </c>
      <c r="K11" s="8">
        <v>30</v>
      </c>
      <c r="L11" s="9">
        <f t="shared" si="1"/>
        <v>796</v>
      </c>
      <c r="M11" s="47">
        <v>440</v>
      </c>
      <c r="N11" s="48">
        <v>356</v>
      </c>
      <c r="O11" s="8">
        <v>55</v>
      </c>
      <c r="P11" s="9">
        <f t="shared" si="2"/>
        <v>759</v>
      </c>
      <c r="Q11" s="47">
        <v>404</v>
      </c>
      <c r="R11" s="48">
        <v>355</v>
      </c>
      <c r="S11" s="8">
        <v>80</v>
      </c>
      <c r="T11" s="9">
        <f t="shared" si="3"/>
        <v>354</v>
      </c>
      <c r="U11" s="47">
        <v>153</v>
      </c>
      <c r="V11" s="48">
        <v>201</v>
      </c>
    </row>
    <row r="12" spans="1:22" ht="15.75" customHeight="1">
      <c r="A12" s="19"/>
      <c r="B12" s="20"/>
      <c r="C12" s="20"/>
      <c r="D12" s="20"/>
      <c r="E12" s="20"/>
      <c r="G12" s="18">
        <v>6</v>
      </c>
      <c r="H12" s="9">
        <f t="shared" si="0"/>
        <v>484</v>
      </c>
      <c r="I12" s="47">
        <v>257</v>
      </c>
      <c r="J12" s="48">
        <v>227</v>
      </c>
      <c r="K12" s="8">
        <v>31</v>
      </c>
      <c r="L12" s="9">
        <f t="shared" si="1"/>
        <v>817</v>
      </c>
      <c r="M12" s="47">
        <v>437</v>
      </c>
      <c r="N12" s="48">
        <v>380</v>
      </c>
      <c r="O12" s="8">
        <v>56</v>
      </c>
      <c r="P12" s="9">
        <f t="shared" si="2"/>
        <v>832</v>
      </c>
      <c r="Q12" s="47">
        <v>438</v>
      </c>
      <c r="R12" s="48">
        <v>394</v>
      </c>
      <c r="S12" s="8">
        <v>81</v>
      </c>
      <c r="T12" s="9">
        <f t="shared" si="3"/>
        <v>331</v>
      </c>
      <c r="U12" s="47">
        <v>135</v>
      </c>
      <c r="V12" s="48">
        <v>196</v>
      </c>
    </row>
    <row r="13" spans="1:22" ht="22.5" customHeight="1" thickBot="1">
      <c r="A13" s="59" t="s">
        <v>49</v>
      </c>
      <c r="B13" s="60"/>
      <c r="C13" s="60"/>
      <c r="D13" s="60"/>
      <c r="E13" s="60"/>
      <c r="G13" s="18">
        <v>7</v>
      </c>
      <c r="H13" s="9">
        <f t="shared" si="0"/>
        <v>475</v>
      </c>
      <c r="I13" s="47">
        <v>226</v>
      </c>
      <c r="J13" s="48">
        <v>249</v>
      </c>
      <c r="K13" s="8">
        <v>32</v>
      </c>
      <c r="L13" s="9">
        <f t="shared" si="1"/>
        <v>810</v>
      </c>
      <c r="M13" s="47">
        <v>429</v>
      </c>
      <c r="N13" s="48">
        <v>381</v>
      </c>
      <c r="O13" s="8">
        <v>57</v>
      </c>
      <c r="P13" s="9">
        <f t="shared" si="2"/>
        <v>879</v>
      </c>
      <c r="Q13" s="47">
        <v>450</v>
      </c>
      <c r="R13" s="48">
        <v>429</v>
      </c>
      <c r="S13" s="8">
        <v>82</v>
      </c>
      <c r="T13" s="9">
        <f t="shared" si="3"/>
        <v>284</v>
      </c>
      <c r="U13" s="47">
        <v>92</v>
      </c>
      <c r="V13" s="48">
        <v>192</v>
      </c>
    </row>
    <row r="14" spans="1:22" ht="21" customHeight="1">
      <c r="A14" s="61" t="s">
        <v>19</v>
      </c>
      <c r="B14" s="64" t="s">
        <v>20</v>
      </c>
      <c r="C14" s="65"/>
      <c r="D14" s="65"/>
      <c r="E14" s="66" t="s">
        <v>50</v>
      </c>
      <c r="G14" s="18">
        <v>8</v>
      </c>
      <c r="H14" s="9">
        <f t="shared" si="0"/>
        <v>506</v>
      </c>
      <c r="I14" s="47">
        <v>255</v>
      </c>
      <c r="J14" s="48">
        <v>251</v>
      </c>
      <c r="K14" s="8">
        <v>33</v>
      </c>
      <c r="L14" s="9">
        <f t="shared" si="1"/>
        <v>847</v>
      </c>
      <c r="M14" s="47">
        <v>456</v>
      </c>
      <c r="N14" s="48">
        <v>391</v>
      </c>
      <c r="O14" s="8">
        <v>58</v>
      </c>
      <c r="P14" s="9">
        <f t="shared" si="2"/>
        <v>940</v>
      </c>
      <c r="Q14" s="47">
        <v>469</v>
      </c>
      <c r="R14" s="48">
        <v>471</v>
      </c>
      <c r="S14" s="8">
        <v>83</v>
      </c>
      <c r="T14" s="9">
        <f t="shared" si="3"/>
        <v>262</v>
      </c>
      <c r="U14" s="47">
        <v>98</v>
      </c>
      <c r="V14" s="48">
        <v>164</v>
      </c>
    </row>
    <row r="15" spans="1:22" ht="24.75" customHeight="1">
      <c r="A15" s="62"/>
      <c r="B15" s="69" t="s">
        <v>51</v>
      </c>
      <c r="C15" s="69" t="s">
        <v>52</v>
      </c>
      <c r="D15" s="71" t="s">
        <v>53</v>
      </c>
      <c r="E15" s="67"/>
      <c r="G15" s="18">
        <v>9</v>
      </c>
      <c r="H15" s="9">
        <f t="shared" si="0"/>
        <v>465</v>
      </c>
      <c r="I15" s="47">
        <v>239</v>
      </c>
      <c r="J15" s="48">
        <v>226</v>
      </c>
      <c r="K15" s="8">
        <v>34</v>
      </c>
      <c r="L15" s="9">
        <f t="shared" si="1"/>
        <v>921</v>
      </c>
      <c r="M15" s="47">
        <v>497</v>
      </c>
      <c r="N15" s="48">
        <v>424</v>
      </c>
      <c r="O15" s="8">
        <v>59</v>
      </c>
      <c r="P15" s="9">
        <f t="shared" si="2"/>
        <v>961</v>
      </c>
      <c r="Q15" s="47">
        <v>496</v>
      </c>
      <c r="R15" s="48">
        <v>465</v>
      </c>
      <c r="S15" s="8">
        <v>84</v>
      </c>
      <c r="T15" s="9">
        <f t="shared" si="3"/>
        <v>228</v>
      </c>
      <c r="U15" s="47">
        <v>74</v>
      </c>
      <c r="V15" s="48">
        <v>154</v>
      </c>
    </row>
    <row r="16" spans="1:22" ht="18" customHeight="1" thickBot="1">
      <c r="A16" s="63"/>
      <c r="B16" s="70"/>
      <c r="C16" s="70"/>
      <c r="D16" s="72"/>
      <c r="E16" s="68"/>
      <c r="G16" s="7" t="s">
        <v>21</v>
      </c>
      <c r="H16" s="14">
        <f t="shared" si="0"/>
        <v>2679</v>
      </c>
      <c r="I16" s="14">
        <f>I17+I18+I19+I20+I21</f>
        <v>1394</v>
      </c>
      <c r="J16" s="15">
        <f>J17+J18+J19+J20+J21</f>
        <v>1285</v>
      </c>
      <c r="K16" s="7" t="s">
        <v>22</v>
      </c>
      <c r="L16" s="14">
        <f t="shared" si="1"/>
        <v>4801</v>
      </c>
      <c r="M16" s="14">
        <f>M17+M18+M19+M20+M21</f>
        <v>2582</v>
      </c>
      <c r="N16" s="15">
        <f>N17+N18+N19+N20+N21</f>
        <v>2219</v>
      </c>
      <c r="O16" s="7" t="s">
        <v>23</v>
      </c>
      <c r="P16" s="14">
        <f t="shared" si="2"/>
        <v>3942</v>
      </c>
      <c r="Q16" s="14">
        <f>Q17+Q18+Q19+Q20+Q21</f>
        <v>2002</v>
      </c>
      <c r="R16" s="15">
        <f>R17+R18+R19+R20+R21</f>
        <v>1940</v>
      </c>
      <c r="S16" s="7" t="s">
        <v>24</v>
      </c>
      <c r="T16" s="14">
        <f t="shared" si="3"/>
        <v>794</v>
      </c>
      <c r="U16" s="14">
        <f>U17+U18+U19+U20+U21</f>
        <v>225</v>
      </c>
      <c r="V16" s="15">
        <f>V17+V18+V19+V20+V21</f>
        <v>569</v>
      </c>
    </row>
    <row r="17" spans="1:22" ht="24.75" customHeight="1" thickTop="1">
      <c r="A17" s="21" t="s">
        <v>25</v>
      </c>
      <c r="B17" s="22">
        <f aca="true" t="shared" si="4" ref="B17:B36">C17+D17</f>
        <v>18070</v>
      </c>
      <c r="C17" s="41">
        <v>9132</v>
      </c>
      <c r="D17" s="42">
        <v>8938</v>
      </c>
      <c r="E17" s="42">
        <v>8465</v>
      </c>
      <c r="G17" s="8">
        <v>10</v>
      </c>
      <c r="H17" s="9">
        <f t="shared" si="0"/>
        <v>489</v>
      </c>
      <c r="I17" s="47">
        <v>262</v>
      </c>
      <c r="J17" s="48">
        <v>227</v>
      </c>
      <c r="K17" s="8">
        <v>35</v>
      </c>
      <c r="L17" s="9">
        <f t="shared" si="1"/>
        <v>933</v>
      </c>
      <c r="M17" s="47">
        <v>522</v>
      </c>
      <c r="N17" s="48">
        <v>411</v>
      </c>
      <c r="O17" s="8">
        <v>60</v>
      </c>
      <c r="P17" s="9">
        <f t="shared" si="2"/>
        <v>949</v>
      </c>
      <c r="Q17" s="47">
        <v>481</v>
      </c>
      <c r="R17" s="48">
        <v>468</v>
      </c>
      <c r="S17" s="8">
        <v>85</v>
      </c>
      <c r="T17" s="9">
        <f t="shared" si="3"/>
        <v>226</v>
      </c>
      <c r="U17" s="47">
        <v>75</v>
      </c>
      <c r="V17" s="48">
        <v>151</v>
      </c>
    </row>
    <row r="18" spans="1:22" ht="24.75" customHeight="1">
      <c r="A18" s="23" t="s">
        <v>26</v>
      </c>
      <c r="B18" s="24">
        <f t="shared" si="4"/>
        <v>7</v>
      </c>
      <c r="C18" s="43">
        <v>4</v>
      </c>
      <c r="D18" s="44">
        <v>3</v>
      </c>
      <c r="E18" s="44">
        <v>5</v>
      </c>
      <c r="G18" s="8">
        <v>11</v>
      </c>
      <c r="H18" s="9">
        <f t="shared" si="0"/>
        <v>568</v>
      </c>
      <c r="I18" s="47">
        <v>304</v>
      </c>
      <c r="J18" s="48">
        <v>264</v>
      </c>
      <c r="K18" s="8">
        <v>36</v>
      </c>
      <c r="L18" s="9">
        <f t="shared" si="1"/>
        <v>1045</v>
      </c>
      <c r="M18" s="47">
        <v>567</v>
      </c>
      <c r="N18" s="48">
        <v>478</v>
      </c>
      <c r="O18" s="8">
        <v>61</v>
      </c>
      <c r="P18" s="9">
        <f t="shared" si="2"/>
        <v>1002</v>
      </c>
      <c r="Q18" s="47">
        <v>521</v>
      </c>
      <c r="R18" s="48">
        <v>481</v>
      </c>
      <c r="S18" s="8">
        <v>86</v>
      </c>
      <c r="T18" s="9">
        <f t="shared" si="3"/>
        <v>187</v>
      </c>
      <c r="U18" s="47">
        <v>51</v>
      </c>
      <c r="V18" s="48">
        <v>136</v>
      </c>
    </row>
    <row r="19" spans="1:22" ht="24.75" customHeight="1">
      <c r="A19" s="23" t="s">
        <v>27</v>
      </c>
      <c r="B19" s="24">
        <f t="shared" si="4"/>
        <v>13331</v>
      </c>
      <c r="C19" s="43">
        <v>6779</v>
      </c>
      <c r="D19" s="44">
        <v>6552</v>
      </c>
      <c r="E19" s="44">
        <v>6444</v>
      </c>
      <c r="G19" s="8">
        <v>12</v>
      </c>
      <c r="H19" s="9">
        <f t="shared" si="0"/>
        <v>502</v>
      </c>
      <c r="I19" s="47">
        <v>272</v>
      </c>
      <c r="J19" s="48">
        <v>230</v>
      </c>
      <c r="K19" s="8">
        <v>37</v>
      </c>
      <c r="L19" s="9">
        <f t="shared" si="1"/>
        <v>965</v>
      </c>
      <c r="M19" s="47">
        <v>496</v>
      </c>
      <c r="N19" s="48">
        <v>469</v>
      </c>
      <c r="O19" s="8">
        <v>62</v>
      </c>
      <c r="P19" s="9">
        <f t="shared" si="2"/>
        <v>735</v>
      </c>
      <c r="Q19" s="47">
        <v>366</v>
      </c>
      <c r="R19" s="48">
        <v>369</v>
      </c>
      <c r="S19" s="8">
        <v>87</v>
      </c>
      <c r="T19" s="9">
        <f t="shared" si="3"/>
        <v>142</v>
      </c>
      <c r="U19" s="47">
        <v>42</v>
      </c>
      <c r="V19" s="48">
        <v>100</v>
      </c>
    </row>
    <row r="20" spans="1:22" ht="24.75" customHeight="1">
      <c r="A20" s="23" t="s">
        <v>28</v>
      </c>
      <c r="B20" s="24">
        <f t="shared" si="4"/>
        <v>247</v>
      </c>
      <c r="C20" s="43">
        <v>125</v>
      </c>
      <c r="D20" s="44">
        <v>122</v>
      </c>
      <c r="E20" s="44">
        <v>119</v>
      </c>
      <c r="G20" s="8">
        <v>13</v>
      </c>
      <c r="H20" s="9">
        <f t="shared" si="0"/>
        <v>543</v>
      </c>
      <c r="I20" s="47">
        <v>272</v>
      </c>
      <c r="J20" s="48">
        <v>271</v>
      </c>
      <c r="K20" s="8">
        <v>38</v>
      </c>
      <c r="L20" s="9">
        <f t="shared" si="1"/>
        <v>936</v>
      </c>
      <c r="M20" s="47">
        <v>496</v>
      </c>
      <c r="N20" s="48">
        <v>440</v>
      </c>
      <c r="O20" s="8">
        <v>63</v>
      </c>
      <c r="P20" s="9">
        <f t="shared" si="2"/>
        <v>563</v>
      </c>
      <c r="Q20" s="47">
        <v>303</v>
      </c>
      <c r="R20" s="48">
        <v>260</v>
      </c>
      <c r="S20" s="8">
        <v>88</v>
      </c>
      <c r="T20" s="9">
        <f t="shared" si="3"/>
        <v>125</v>
      </c>
      <c r="U20" s="47">
        <v>28</v>
      </c>
      <c r="V20" s="48">
        <v>97</v>
      </c>
    </row>
    <row r="21" spans="1:22" ht="24.75" customHeight="1">
      <c r="A21" s="23" t="s">
        <v>29</v>
      </c>
      <c r="B21" s="24">
        <f t="shared" si="4"/>
        <v>1978</v>
      </c>
      <c r="C21" s="43">
        <v>1005</v>
      </c>
      <c r="D21" s="44">
        <v>973</v>
      </c>
      <c r="E21" s="44">
        <v>972</v>
      </c>
      <c r="G21" s="8">
        <v>14</v>
      </c>
      <c r="H21" s="9">
        <f t="shared" si="0"/>
        <v>577</v>
      </c>
      <c r="I21" s="47">
        <v>284</v>
      </c>
      <c r="J21" s="48">
        <v>293</v>
      </c>
      <c r="K21" s="8">
        <v>39</v>
      </c>
      <c r="L21" s="9">
        <f t="shared" si="1"/>
        <v>922</v>
      </c>
      <c r="M21" s="47">
        <v>501</v>
      </c>
      <c r="N21" s="48">
        <v>421</v>
      </c>
      <c r="O21" s="8">
        <v>64</v>
      </c>
      <c r="P21" s="9">
        <f t="shared" si="2"/>
        <v>693</v>
      </c>
      <c r="Q21" s="47">
        <v>331</v>
      </c>
      <c r="R21" s="48">
        <v>362</v>
      </c>
      <c r="S21" s="8">
        <v>89</v>
      </c>
      <c r="T21" s="9">
        <f t="shared" si="3"/>
        <v>114</v>
      </c>
      <c r="U21" s="47">
        <v>29</v>
      </c>
      <c r="V21" s="48">
        <v>85</v>
      </c>
    </row>
    <row r="22" spans="1:22" ht="24.75" customHeight="1">
      <c r="A22" s="23" t="s">
        <v>30</v>
      </c>
      <c r="B22" s="24">
        <f t="shared" si="4"/>
        <v>3103</v>
      </c>
      <c r="C22" s="43">
        <v>1530</v>
      </c>
      <c r="D22" s="44">
        <v>1573</v>
      </c>
      <c r="E22" s="44">
        <v>1467</v>
      </c>
      <c r="G22" s="7" t="s">
        <v>31</v>
      </c>
      <c r="H22" s="14">
        <f t="shared" si="0"/>
        <v>2829</v>
      </c>
      <c r="I22" s="14">
        <f>I23+I24+I25+I26+I27</f>
        <v>1432</v>
      </c>
      <c r="J22" s="15">
        <f>J23+J24+J25+J26+J27</f>
        <v>1397</v>
      </c>
      <c r="K22" s="7" t="s">
        <v>32</v>
      </c>
      <c r="L22" s="14">
        <f t="shared" si="1"/>
        <v>4382</v>
      </c>
      <c r="M22" s="14">
        <f>M23+M24+M25+M26+M27</f>
        <v>2365</v>
      </c>
      <c r="N22" s="15">
        <f>N23+N24+N25+N26+N27</f>
        <v>2017</v>
      </c>
      <c r="O22" s="7" t="s">
        <v>33</v>
      </c>
      <c r="P22" s="14">
        <f t="shared" si="2"/>
        <v>3664</v>
      </c>
      <c r="Q22" s="14">
        <f>Q23+Q24+Q25+Q26+Q27</f>
        <v>1772</v>
      </c>
      <c r="R22" s="15">
        <f>R23+R24+R25+R26+R27</f>
        <v>1892</v>
      </c>
      <c r="S22" s="7" t="s">
        <v>34</v>
      </c>
      <c r="T22" s="14">
        <f t="shared" si="3"/>
        <v>333</v>
      </c>
      <c r="U22" s="14">
        <f>U23+U24+U25+U26+U27</f>
        <v>80</v>
      </c>
      <c r="V22" s="15">
        <f>V23+V24+V25+V26+V27</f>
        <v>253</v>
      </c>
    </row>
    <row r="23" spans="1:22" ht="24.75" customHeight="1">
      <c r="A23" s="23" t="s">
        <v>35</v>
      </c>
      <c r="B23" s="24">
        <f t="shared" si="4"/>
        <v>1450</v>
      </c>
      <c r="C23" s="43">
        <v>736</v>
      </c>
      <c r="D23" s="44">
        <v>714</v>
      </c>
      <c r="E23" s="44">
        <v>770</v>
      </c>
      <c r="G23" s="8">
        <v>15</v>
      </c>
      <c r="H23" s="9">
        <f t="shared" si="0"/>
        <v>536</v>
      </c>
      <c r="I23" s="47">
        <v>287</v>
      </c>
      <c r="J23" s="48">
        <v>249</v>
      </c>
      <c r="K23" s="8">
        <v>40</v>
      </c>
      <c r="L23" s="9">
        <f t="shared" si="1"/>
        <v>980</v>
      </c>
      <c r="M23" s="47">
        <v>532</v>
      </c>
      <c r="N23" s="48">
        <v>448</v>
      </c>
      <c r="O23" s="8">
        <v>65</v>
      </c>
      <c r="P23" s="9">
        <f t="shared" si="2"/>
        <v>831</v>
      </c>
      <c r="Q23" s="47">
        <v>406</v>
      </c>
      <c r="R23" s="48">
        <v>425</v>
      </c>
      <c r="S23" s="8">
        <v>90</v>
      </c>
      <c r="T23" s="9">
        <f t="shared" si="3"/>
        <v>104</v>
      </c>
      <c r="U23" s="47">
        <v>30</v>
      </c>
      <c r="V23" s="48">
        <v>74</v>
      </c>
    </row>
    <row r="24" spans="1:22" ht="24.75" customHeight="1">
      <c r="A24" s="23" t="s">
        <v>36</v>
      </c>
      <c r="B24" s="24">
        <f t="shared" si="4"/>
        <v>1201</v>
      </c>
      <c r="C24" s="43">
        <v>561</v>
      </c>
      <c r="D24" s="44">
        <v>640</v>
      </c>
      <c r="E24" s="44">
        <v>593</v>
      </c>
      <c r="G24" s="8">
        <v>16</v>
      </c>
      <c r="H24" s="9">
        <f t="shared" si="0"/>
        <v>559</v>
      </c>
      <c r="I24" s="47">
        <v>279</v>
      </c>
      <c r="J24" s="48">
        <v>280</v>
      </c>
      <c r="K24" s="8">
        <v>41</v>
      </c>
      <c r="L24" s="9">
        <f t="shared" si="1"/>
        <v>900</v>
      </c>
      <c r="M24" s="47">
        <v>509</v>
      </c>
      <c r="N24" s="48">
        <v>391</v>
      </c>
      <c r="O24" s="8">
        <v>66</v>
      </c>
      <c r="P24" s="9">
        <f t="shared" si="2"/>
        <v>783</v>
      </c>
      <c r="Q24" s="47">
        <v>371</v>
      </c>
      <c r="R24" s="48">
        <v>412</v>
      </c>
      <c r="S24" s="8">
        <v>91</v>
      </c>
      <c r="T24" s="9">
        <f t="shared" si="3"/>
        <v>80</v>
      </c>
      <c r="U24" s="47">
        <v>22</v>
      </c>
      <c r="V24" s="48">
        <v>58</v>
      </c>
    </row>
    <row r="25" spans="1:22" ht="24.75" customHeight="1">
      <c r="A25" s="25" t="s">
        <v>54</v>
      </c>
      <c r="B25" s="24">
        <f t="shared" si="4"/>
        <v>1131</v>
      </c>
      <c r="C25" s="43">
        <v>601</v>
      </c>
      <c r="D25" s="44">
        <v>530</v>
      </c>
      <c r="E25" s="44">
        <v>494</v>
      </c>
      <c r="G25" s="8">
        <v>17</v>
      </c>
      <c r="H25" s="9">
        <f t="shared" si="0"/>
        <v>548</v>
      </c>
      <c r="I25" s="47">
        <v>276</v>
      </c>
      <c r="J25" s="48">
        <v>272</v>
      </c>
      <c r="K25" s="8">
        <v>42</v>
      </c>
      <c r="L25" s="9">
        <f t="shared" si="1"/>
        <v>756</v>
      </c>
      <c r="M25" s="47">
        <v>387</v>
      </c>
      <c r="N25" s="48">
        <v>369</v>
      </c>
      <c r="O25" s="8">
        <v>67</v>
      </c>
      <c r="P25" s="9">
        <f t="shared" si="2"/>
        <v>718</v>
      </c>
      <c r="Q25" s="47">
        <v>363</v>
      </c>
      <c r="R25" s="48">
        <v>355</v>
      </c>
      <c r="S25" s="8">
        <v>92</v>
      </c>
      <c r="T25" s="9">
        <f t="shared" si="3"/>
        <v>68</v>
      </c>
      <c r="U25" s="47">
        <v>16</v>
      </c>
      <c r="V25" s="48">
        <v>52</v>
      </c>
    </row>
    <row r="26" spans="1:22" ht="24.75" customHeight="1">
      <c r="A26" s="23" t="s">
        <v>37</v>
      </c>
      <c r="B26" s="24">
        <f t="shared" si="4"/>
        <v>1174</v>
      </c>
      <c r="C26" s="43">
        <v>586</v>
      </c>
      <c r="D26" s="44">
        <v>588</v>
      </c>
      <c r="E26" s="44">
        <v>491</v>
      </c>
      <c r="G26" s="8">
        <v>18</v>
      </c>
      <c r="H26" s="9">
        <f t="shared" si="0"/>
        <v>601</v>
      </c>
      <c r="I26" s="47">
        <v>302</v>
      </c>
      <c r="J26" s="48">
        <v>299</v>
      </c>
      <c r="K26" s="8">
        <v>43</v>
      </c>
      <c r="L26" s="9">
        <f t="shared" si="1"/>
        <v>855</v>
      </c>
      <c r="M26" s="47">
        <v>453</v>
      </c>
      <c r="N26" s="48">
        <v>402</v>
      </c>
      <c r="O26" s="8">
        <v>68</v>
      </c>
      <c r="P26" s="9">
        <f t="shared" si="2"/>
        <v>692</v>
      </c>
      <c r="Q26" s="47">
        <v>342</v>
      </c>
      <c r="R26" s="48">
        <v>350</v>
      </c>
      <c r="S26" s="8">
        <v>93</v>
      </c>
      <c r="T26" s="9">
        <f t="shared" si="3"/>
        <v>47</v>
      </c>
      <c r="U26" s="47">
        <v>8</v>
      </c>
      <c r="V26" s="48">
        <v>39</v>
      </c>
    </row>
    <row r="27" spans="1:22" ht="24.75" customHeight="1">
      <c r="A27" s="25" t="s">
        <v>54</v>
      </c>
      <c r="B27" s="24">
        <f t="shared" si="4"/>
        <v>2257</v>
      </c>
      <c r="C27" s="43">
        <v>1184</v>
      </c>
      <c r="D27" s="44">
        <v>1073</v>
      </c>
      <c r="E27" s="44">
        <v>1117</v>
      </c>
      <c r="G27" s="8">
        <v>19</v>
      </c>
      <c r="H27" s="9">
        <f t="shared" si="0"/>
        <v>585</v>
      </c>
      <c r="I27" s="47">
        <v>288</v>
      </c>
      <c r="J27" s="48">
        <v>297</v>
      </c>
      <c r="K27" s="8">
        <v>44</v>
      </c>
      <c r="L27" s="9">
        <f t="shared" si="1"/>
        <v>891</v>
      </c>
      <c r="M27" s="47">
        <v>484</v>
      </c>
      <c r="N27" s="48">
        <v>407</v>
      </c>
      <c r="O27" s="8">
        <v>69</v>
      </c>
      <c r="P27" s="9">
        <f t="shared" si="2"/>
        <v>640</v>
      </c>
      <c r="Q27" s="47">
        <v>290</v>
      </c>
      <c r="R27" s="48">
        <v>350</v>
      </c>
      <c r="S27" s="8">
        <v>94</v>
      </c>
      <c r="T27" s="9">
        <f t="shared" si="3"/>
        <v>34</v>
      </c>
      <c r="U27" s="47">
        <v>4</v>
      </c>
      <c r="V27" s="48">
        <v>30</v>
      </c>
    </row>
    <row r="28" spans="1:22" ht="24.75" customHeight="1">
      <c r="A28" s="25" t="s">
        <v>55</v>
      </c>
      <c r="B28" s="24">
        <f t="shared" si="4"/>
        <v>1465</v>
      </c>
      <c r="C28" s="43">
        <v>757</v>
      </c>
      <c r="D28" s="44">
        <v>708</v>
      </c>
      <c r="E28" s="44">
        <v>667</v>
      </c>
      <c r="G28" s="7" t="s">
        <v>38</v>
      </c>
      <c r="H28" s="14">
        <f t="shared" si="0"/>
        <v>3373</v>
      </c>
      <c r="I28" s="14">
        <f>I29+I30+I31+I32+I33</f>
        <v>1744</v>
      </c>
      <c r="J28" s="15">
        <f>J29+J30+J31+J32+J33</f>
        <v>1629</v>
      </c>
      <c r="K28" s="7" t="s">
        <v>39</v>
      </c>
      <c r="L28" s="14">
        <f t="shared" si="1"/>
        <v>3832</v>
      </c>
      <c r="M28" s="14">
        <f>M29+M30+M31+M32+M33</f>
        <v>2009</v>
      </c>
      <c r="N28" s="15">
        <f>N29+N30+N31+N32+N33</f>
        <v>1823</v>
      </c>
      <c r="O28" s="7" t="s">
        <v>40</v>
      </c>
      <c r="P28" s="14">
        <f t="shared" si="2"/>
        <v>2817</v>
      </c>
      <c r="Q28" s="14">
        <f>Q29+Q30+Q31+Q32+Q33</f>
        <v>1310</v>
      </c>
      <c r="R28" s="15">
        <f>R29+R30+R31+R32+R33</f>
        <v>1507</v>
      </c>
      <c r="S28" s="4" t="s">
        <v>41</v>
      </c>
      <c r="T28" s="14">
        <f t="shared" si="3"/>
        <v>119</v>
      </c>
      <c r="U28" s="49">
        <v>22</v>
      </c>
      <c r="V28" s="50">
        <v>97</v>
      </c>
    </row>
    <row r="29" spans="1:22" ht="24.75" customHeight="1">
      <c r="A29" s="23" t="s">
        <v>42</v>
      </c>
      <c r="B29" s="24">
        <f t="shared" si="4"/>
        <v>3521</v>
      </c>
      <c r="C29" s="43">
        <v>1779</v>
      </c>
      <c r="D29" s="44">
        <v>1742</v>
      </c>
      <c r="E29" s="44">
        <v>1562</v>
      </c>
      <c r="G29" s="8">
        <v>20</v>
      </c>
      <c r="H29" s="9">
        <f t="shared" si="0"/>
        <v>638</v>
      </c>
      <c r="I29" s="47">
        <v>317</v>
      </c>
      <c r="J29" s="48">
        <v>321</v>
      </c>
      <c r="K29" s="8">
        <v>45</v>
      </c>
      <c r="L29" s="9">
        <f t="shared" si="1"/>
        <v>799</v>
      </c>
      <c r="M29" s="47">
        <v>445</v>
      </c>
      <c r="N29" s="48">
        <v>354</v>
      </c>
      <c r="O29" s="8">
        <v>70</v>
      </c>
      <c r="P29" s="9">
        <f t="shared" si="2"/>
        <v>532</v>
      </c>
      <c r="Q29" s="47">
        <v>248</v>
      </c>
      <c r="R29" s="48">
        <v>284</v>
      </c>
      <c r="S29" s="78" t="s">
        <v>43</v>
      </c>
      <c r="T29" s="80">
        <f t="shared" si="3"/>
        <v>58376</v>
      </c>
      <c r="U29" s="80">
        <f>I4+I10+I16+I22+I28+M4+M10+M16+M22+M28+Q4+Q10+Q16+Q22+Q28+U4+U10+U16+U22+U28</f>
        <v>29510</v>
      </c>
      <c r="V29" s="82">
        <f>J4+J10+J16+J22+J28+N4+N10+N16+N22+N28+R4+R10+R16+R22+R28+V4+V10+V16+V22+V28</f>
        <v>28866</v>
      </c>
    </row>
    <row r="30" spans="1:22" ht="24.75" customHeight="1" thickBot="1">
      <c r="A30" s="25" t="s">
        <v>56</v>
      </c>
      <c r="B30" s="24">
        <f t="shared" si="4"/>
        <v>2641</v>
      </c>
      <c r="C30" s="43">
        <v>1326</v>
      </c>
      <c r="D30" s="44">
        <v>1315</v>
      </c>
      <c r="E30" s="44">
        <v>1256</v>
      </c>
      <c r="G30" s="8">
        <v>21</v>
      </c>
      <c r="H30" s="9">
        <f t="shared" si="0"/>
        <v>633</v>
      </c>
      <c r="I30" s="47">
        <v>320</v>
      </c>
      <c r="J30" s="48">
        <v>313</v>
      </c>
      <c r="K30" s="8">
        <v>46</v>
      </c>
      <c r="L30" s="9">
        <f t="shared" si="1"/>
        <v>746</v>
      </c>
      <c r="M30" s="47">
        <v>401</v>
      </c>
      <c r="N30" s="48">
        <v>345</v>
      </c>
      <c r="O30" s="8">
        <v>71</v>
      </c>
      <c r="P30" s="9">
        <f t="shared" si="2"/>
        <v>608</v>
      </c>
      <c r="Q30" s="47">
        <v>296</v>
      </c>
      <c r="R30" s="48">
        <v>312</v>
      </c>
      <c r="S30" s="79"/>
      <c r="T30" s="81"/>
      <c r="U30" s="81"/>
      <c r="V30" s="83"/>
    </row>
    <row r="31" spans="1:22" ht="24.75" customHeight="1">
      <c r="A31" s="23" t="s">
        <v>44</v>
      </c>
      <c r="B31" s="24">
        <f t="shared" si="4"/>
        <v>1496</v>
      </c>
      <c r="C31" s="43">
        <v>771</v>
      </c>
      <c r="D31" s="44">
        <v>725</v>
      </c>
      <c r="E31" s="44">
        <v>706</v>
      </c>
      <c r="G31" s="8">
        <v>22</v>
      </c>
      <c r="H31" s="9">
        <f t="shared" si="0"/>
        <v>683</v>
      </c>
      <c r="I31" s="47">
        <v>351</v>
      </c>
      <c r="J31" s="48">
        <v>332</v>
      </c>
      <c r="K31" s="8">
        <v>47</v>
      </c>
      <c r="L31" s="9">
        <f t="shared" si="1"/>
        <v>764</v>
      </c>
      <c r="M31" s="47">
        <v>393</v>
      </c>
      <c r="N31" s="48">
        <v>371</v>
      </c>
      <c r="O31" s="8">
        <v>72</v>
      </c>
      <c r="P31" s="9">
        <f t="shared" si="2"/>
        <v>551</v>
      </c>
      <c r="Q31" s="47">
        <v>265</v>
      </c>
      <c r="R31" s="48">
        <v>286</v>
      </c>
      <c r="S31" s="26"/>
      <c r="T31" s="27"/>
      <c r="U31" s="27"/>
      <c r="V31" s="27"/>
    </row>
    <row r="32" spans="1:22" ht="24.75" customHeight="1">
      <c r="A32" s="25" t="s">
        <v>54</v>
      </c>
      <c r="B32" s="24">
        <f t="shared" si="4"/>
        <v>1135</v>
      </c>
      <c r="C32" s="43">
        <v>556</v>
      </c>
      <c r="D32" s="44">
        <v>579</v>
      </c>
      <c r="E32" s="44">
        <v>515</v>
      </c>
      <c r="G32" s="8">
        <v>23</v>
      </c>
      <c r="H32" s="9">
        <f t="shared" si="0"/>
        <v>697</v>
      </c>
      <c r="I32" s="47">
        <v>369</v>
      </c>
      <c r="J32" s="48">
        <v>328</v>
      </c>
      <c r="K32" s="8">
        <v>48</v>
      </c>
      <c r="L32" s="9">
        <f t="shared" si="1"/>
        <v>779</v>
      </c>
      <c r="M32" s="47">
        <v>374</v>
      </c>
      <c r="N32" s="48">
        <v>405</v>
      </c>
      <c r="O32" s="8">
        <v>73</v>
      </c>
      <c r="P32" s="9">
        <f t="shared" si="2"/>
        <v>569</v>
      </c>
      <c r="Q32" s="47">
        <v>246</v>
      </c>
      <c r="R32" s="48">
        <v>323</v>
      </c>
      <c r="S32" s="28"/>
      <c r="T32" s="29"/>
      <c r="U32" s="29"/>
      <c r="V32" s="29"/>
    </row>
    <row r="33" spans="1:22" ht="24.75" customHeight="1" thickBot="1">
      <c r="A33" s="25" t="s">
        <v>55</v>
      </c>
      <c r="B33" s="24">
        <f t="shared" si="4"/>
        <v>1862</v>
      </c>
      <c r="C33" s="43">
        <v>945</v>
      </c>
      <c r="D33" s="44">
        <v>917</v>
      </c>
      <c r="E33" s="44">
        <v>807</v>
      </c>
      <c r="G33" s="30">
        <v>24</v>
      </c>
      <c r="H33" s="31">
        <f t="shared" si="0"/>
        <v>722</v>
      </c>
      <c r="I33" s="51">
        <v>387</v>
      </c>
      <c r="J33" s="52">
        <v>335</v>
      </c>
      <c r="K33" s="30">
        <v>49</v>
      </c>
      <c r="L33" s="31">
        <f t="shared" si="1"/>
        <v>744</v>
      </c>
      <c r="M33" s="51">
        <v>396</v>
      </c>
      <c r="N33" s="52">
        <v>348</v>
      </c>
      <c r="O33" s="30">
        <v>74</v>
      </c>
      <c r="P33" s="31">
        <f t="shared" si="2"/>
        <v>557</v>
      </c>
      <c r="Q33" s="51">
        <v>255</v>
      </c>
      <c r="R33" s="52">
        <v>302</v>
      </c>
      <c r="S33" s="28"/>
      <c r="T33" s="29"/>
      <c r="U33" s="29"/>
      <c r="V33" s="29"/>
    </row>
    <row r="34" spans="1:5" ht="24.75" customHeight="1">
      <c r="A34" s="25" t="s">
        <v>57</v>
      </c>
      <c r="B34" s="24">
        <f t="shared" si="4"/>
        <v>1825</v>
      </c>
      <c r="C34" s="43">
        <v>920</v>
      </c>
      <c r="D34" s="44">
        <v>905</v>
      </c>
      <c r="E34" s="44">
        <v>1039</v>
      </c>
    </row>
    <row r="35" spans="1:5" ht="24.75" customHeight="1">
      <c r="A35" s="23" t="s">
        <v>45</v>
      </c>
      <c r="B35" s="24">
        <f t="shared" si="4"/>
        <v>361</v>
      </c>
      <c r="C35" s="43">
        <v>172</v>
      </c>
      <c r="D35" s="44">
        <v>189</v>
      </c>
      <c r="E35" s="44">
        <v>183</v>
      </c>
    </row>
    <row r="36" spans="1:5" ht="24.75" customHeight="1" thickBot="1">
      <c r="A36" s="32" t="s">
        <v>46</v>
      </c>
      <c r="B36" s="33">
        <f t="shared" si="4"/>
        <v>121</v>
      </c>
      <c r="C36" s="45">
        <v>41</v>
      </c>
      <c r="D36" s="46">
        <v>80</v>
      </c>
      <c r="E36" s="46">
        <v>58</v>
      </c>
    </row>
    <row r="37" spans="1:5" ht="26.25" customHeight="1" thickBot="1" thickTop="1">
      <c r="A37" s="34" t="s">
        <v>47</v>
      </c>
      <c r="B37" s="35">
        <f>SUM(B17:B36)</f>
        <v>58376</v>
      </c>
      <c r="C37" s="35">
        <f>SUM(C17:C36)</f>
        <v>29510</v>
      </c>
      <c r="D37" s="36">
        <f>SUM(D17:D36)</f>
        <v>28866</v>
      </c>
      <c r="E37" s="36">
        <f>SUM(E17:E36)</f>
        <v>27730</v>
      </c>
    </row>
    <row r="38" ht="24.75" customHeight="1"/>
    <row r="39" ht="24.75" customHeight="1"/>
    <row r="40" ht="42" customHeight="1"/>
    <row r="41" ht="21" customHeight="1"/>
    <row r="42" ht="24.75" customHeight="1"/>
    <row r="43" ht="18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39" customHeight="1"/>
    <row r="65" ht="24.75" customHeight="1"/>
    <row r="66" ht="24.75" customHeight="1"/>
    <row r="67" ht="42" customHeight="1"/>
    <row r="68" ht="21" customHeight="1"/>
    <row r="69" ht="24.75" customHeight="1"/>
    <row r="70" ht="18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39" customHeight="1"/>
    <row r="92" ht="24.75" customHeight="1"/>
    <row r="93" ht="24.75" customHeight="1"/>
    <row r="94" ht="42" customHeight="1"/>
    <row r="95" ht="21" customHeight="1"/>
    <row r="96" ht="24.75" customHeight="1"/>
    <row r="97" ht="18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39" customHeight="1"/>
    <row r="119" ht="24.75" customHeight="1"/>
    <row r="120" ht="24.75" customHeight="1"/>
    <row r="121" ht="42" customHeight="1"/>
    <row r="122" ht="21" customHeight="1"/>
    <row r="123" ht="24.75" customHeight="1"/>
    <row r="124" ht="18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39" customHeight="1"/>
    <row r="146" ht="24.75" customHeight="1"/>
    <row r="147" ht="24.75" customHeight="1"/>
    <row r="148" ht="42" customHeight="1"/>
    <row r="149" ht="21" customHeight="1"/>
    <row r="150" ht="24.75" customHeight="1"/>
    <row r="151" ht="18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39" customHeight="1"/>
    <row r="173" ht="24.75" customHeight="1"/>
    <row r="174" ht="24.75" customHeight="1"/>
    <row r="175" ht="42" customHeight="1"/>
    <row r="176" ht="21" customHeight="1"/>
    <row r="177" ht="24.75" customHeight="1"/>
    <row r="178" ht="18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39" customHeight="1"/>
    <row r="200" ht="24.75" customHeight="1"/>
    <row r="201" ht="24.75" customHeight="1"/>
    <row r="202" ht="42" customHeight="1"/>
    <row r="203" ht="21" customHeight="1"/>
    <row r="204" ht="24.75" customHeight="1"/>
    <row r="205" ht="18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39" customHeight="1"/>
    <row r="227" ht="24.75" customHeight="1"/>
    <row r="228" ht="24.75" customHeight="1"/>
    <row r="229" ht="42" customHeight="1"/>
    <row r="230" ht="21" customHeight="1"/>
    <row r="231" ht="24.75" customHeight="1"/>
    <row r="232" ht="18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39" customHeight="1"/>
    <row r="254" ht="24.75" customHeight="1"/>
    <row r="255" ht="24.75" customHeight="1"/>
    <row r="256" ht="42" customHeight="1"/>
    <row r="257" ht="21" customHeight="1"/>
    <row r="258" ht="24.75" customHeight="1"/>
    <row r="259" ht="18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39" customHeight="1"/>
    <row r="281" ht="24.75" customHeight="1"/>
    <row r="282" ht="24.75" customHeight="1"/>
    <row r="283" ht="42" customHeight="1"/>
    <row r="284" ht="21" customHeight="1"/>
    <row r="285" ht="24.75" customHeight="1"/>
    <row r="286" ht="18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39" customHeight="1"/>
    <row r="308" ht="24.75" customHeight="1"/>
    <row r="309" ht="24.75" customHeight="1"/>
    <row r="310" ht="42" customHeight="1"/>
    <row r="311" ht="21" customHeight="1"/>
    <row r="312" ht="24.75" customHeight="1"/>
    <row r="313" ht="18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39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</sheetData>
  <sheetProtection password="C7A0" sheet="1" objects="1" scenarios="1"/>
  <mergeCells count="19">
    <mergeCell ref="D15:D16"/>
    <mergeCell ref="D6:E6"/>
    <mergeCell ref="A7:A8"/>
    <mergeCell ref="B7:D7"/>
    <mergeCell ref="E7:E8"/>
    <mergeCell ref="G1:V1"/>
    <mergeCell ref="B2:D4"/>
    <mergeCell ref="G2:N2"/>
    <mergeCell ref="O2:V2"/>
    <mergeCell ref="S29:S30"/>
    <mergeCell ref="T29:T30"/>
    <mergeCell ref="U29:U30"/>
    <mergeCell ref="V29:V30"/>
    <mergeCell ref="A13:E13"/>
    <mergeCell ref="A14:A16"/>
    <mergeCell ref="B14:D14"/>
    <mergeCell ref="E14:E16"/>
    <mergeCell ref="B15:B16"/>
    <mergeCell ref="C15:C16"/>
  </mergeCells>
  <printOptions/>
  <pageMargins left="0.88" right="0.53" top="0.25" bottom="0.46" header="0.24" footer="0.51"/>
  <pageSetup horizontalDpi="600" verticalDpi="600" orientation="portrait" paperSize="9" scale="96" r:id="rId1"/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28">
      <selection activeCell="W28" sqref="W28"/>
    </sheetView>
  </sheetViews>
  <sheetFormatPr defaultColWidth="0" defaultRowHeight="13.5"/>
  <cols>
    <col min="1" max="5" width="15.50390625" style="0" customWidth="1"/>
    <col min="6" max="6" width="7.375" style="0" customWidth="1"/>
    <col min="7" max="7" width="5.50390625" style="0" customWidth="1"/>
    <col min="8" max="8" width="5.25390625" style="0" customWidth="1"/>
    <col min="9" max="9" width="5.625" style="0" customWidth="1"/>
    <col min="10" max="10" width="5.875" style="0" customWidth="1"/>
    <col min="11" max="11" width="5.50390625" style="0" customWidth="1"/>
    <col min="12" max="12" width="5.875" style="0" customWidth="1"/>
    <col min="13" max="13" width="5.625" style="0" customWidth="1"/>
    <col min="14" max="14" width="5.75390625" style="0" customWidth="1"/>
    <col min="15" max="15" width="6.00390625" style="0" customWidth="1"/>
    <col min="16" max="16" width="5.875" style="0" customWidth="1"/>
    <col min="17" max="17" width="5.75390625" style="0" customWidth="1"/>
    <col min="18" max="18" width="5.25390625" style="0" customWidth="1"/>
    <col min="19" max="19" width="6.00390625" style="0" customWidth="1"/>
    <col min="20" max="20" width="5.50390625" style="0" customWidth="1"/>
    <col min="21" max="21" width="5.625" style="0" customWidth="1"/>
    <col min="22" max="22" width="5.50390625" style="0" customWidth="1"/>
    <col min="23" max="224" width="9.00390625" style="0" customWidth="1"/>
    <col min="225" max="235" width="7.75390625" style="0" hidden="1" customWidth="1"/>
    <col min="236" max="236" width="2.125" style="0" hidden="1" customWidth="1"/>
    <col min="237" max="237" width="7.75390625" style="0" hidden="1" customWidth="1"/>
    <col min="238" max="243" width="0" style="0" hidden="1" customWidth="1"/>
    <col min="244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7:22" ht="39" customHeight="1">
      <c r="G1" s="73" t="s">
        <v>58</v>
      </c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2:22" ht="18" thickBot="1">
      <c r="B2" s="53" t="s">
        <v>0</v>
      </c>
      <c r="C2" s="54"/>
      <c r="D2" s="54"/>
      <c r="G2" s="74"/>
      <c r="H2" s="75"/>
      <c r="I2" s="75"/>
      <c r="J2" s="75"/>
      <c r="K2" s="75"/>
      <c r="L2" s="75"/>
      <c r="M2" s="75"/>
      <c r="N2" s="75"/>
      <c r="O2" s="76">
        <v>39934</v>
      </c>
      <c r="P2" s="77"/>
      <c r="Q2" s="77"/>
      <c r="R2" s="77"/>
      <c r="S2" s="77"/>
      <c r="T2" s="77"/>
      <c r="U2" s="77"/>
      <c r="V2" s="77"/>
    </row>
    <row r="3" spans="2:22" ht="17.25">
      <c r="B3" s="54"/>
      <c r="C3" s="54"/>
      <c r="D3" s="54"/>
      <c r="G3" s="1" t="s">
        <v>1</v>
      </c>
      <c r="H3" s="2" t="s">
        <v>2</v>
      </c>
      <c r="I3" s="2" t="s">
        <v>3</v>
      </c>
      <c r="J3" s="3" t="s">
        <v>4</v>
      </c>
      <c r="K3" s="1" t="s">
        <v>1</v>
      </c>
      <c r="L3" s="2" t="s">
        <v>2</v>
      </c>
      <c r="M3" s="2" t="s">
        <v>3</v>
      </c>
      <c r="N3" s="3" t="s">
        <v>4</v>
      </c>
      <c r="O3" s="1" t="s">
        <v>1</v>
      </c>
      <c r="P3" s="2" t="s">
        <v>2</v>
      </c>
      <c r="Q3" s="2" t="s">
        <v>3</v>
      </c>
      <c r="R3" s="3" t="s">
        <v>4</v>
      </c>
      <c r="S3" s="1" t="s">
        <v>1</v>
      </c>
      <c r="T3" s="2" t="s">
        <v>2</v>
      </c>
      <c r="U3" s="2" t="s">
        <v>3</v>
      </c>
      <c r="V3" s="3" t="s">
        <v>4</v>
      </c>
    </row>
    <row r="4" spans="2:22" ht="24.75" customHeight="1">
      <c r="B4" s="54"/>
      <c r="C4" s="54"/>
      <c r="D4" s="54"/>
      <c r="G4" s="4" t="s">
        <v>5</v>
      </c>
      <c r="H4" s="5">
        <f aca="true" t="shared" si="0" ref="H4:H33">I4+J4</f>
        <v>2368</v>
      </c>
      <c r="I4" s="5">
        <f>I5+I6+I7+I8+I9</f>
        <v>1191</v>
      </c>
      <c r="J4" s="6">
        <f>J5+J6+J7+J8+J9</f>
        <v>1177</v>
      </c>
      <c r="K4" s="7" t="s">
        <v>6</v>
      </c>
      <c r="L4" s="5">
        <f aca="true" t="shared" si="1" ref="L4:L33">M4+N4</f>
        <v>3933</v>
      </c>
      <c r="M4" s="5">
        <f>M5+M6+M7+M8+M9</f>
        <v>2132</v>
      </c>
      <c r="N4" s="6">
        <f>N5+N6+N7+N8+N9</f>
        <v>1801</v>
      </c>
      <c r="O4" s="7" t="s">
        <v>7</v>
      </c>
      <c r="P4" s="5">
        <f aca="true" t="shared" si="2" ref="P4:P33">Q4+R4</f>
        <v>3767</v>
      </c>
      <c r="Q4" s="5">
        <f>Q5+Q6+Q7+Q8+Q9</f>
        <v>2011</v>
      </c>
      <c r="R4" s="6">
        <f>R5+R6+R7+R8+R9</f>
        <v>1756</v>
      </c>
      <c r="S4" s="7" t="s">
        <v>8</v>
      </c>
      <c r="T4" s="5">
        <f aca="true" t="shared" si="3" ref="T4:T29">U4+V4</f>
        <v>2310</v>
      </c>
      <c r="U4" s="5">
        <f>U5+U6+U7+U8+U9</f>
        <v>951</v>
      </c>
      <c r="V4" s="6">
        <f>V5+V6+V7+V8+V9</f>
        <v>1359</v>
      </c>
    </row>
    <row r="5" spans="7:22" ht="24.75" customHeight="1">
      <c r="G5" s="8">
        <v>0</v>
      </c>
      <c r="H5" s="9">
        <f t="shared" si="0"/>
        <v>533</v>
      </c>
      <c r="I5" s="47">
        <v>273</v>
      </c>
      <c r="J5" s="48">
        <v>260</v>
      </c>
      <c r="K5" s="8">
        <v>25</v>
      </c>
      <c r="L5" s="9">
        <f t="shared" si="1"/>
        <v>756</v>
      </c>
      <c r="M5" s="47">
        <v>411</v>
      </c>
      <c r="N5" s="48">
        <v>345</v>
      </c>
      <c r="O5" s="8">
        <v>50</v>
      </c>
      <c r="P5" s="9">
        <f t="shared" si="2"/>
        <v>729</v>
      </c>
      <c r="Q5" s="47">
        <v>384</v>
      </c>
      <c r="R5" s="48">
        <v>345</v>
      </c>
      <c r="S5" s="8">
        <v>75</v>
      </c>
      <c r="T5" s="9">
        <f t="shared" si="3"/>
        <v>499</v>
      </c>
      <c r="U5" s="47">
        <v>213</v>
      </c>
      <c r="V5" s="48">
        <v>286</v>
      </c>
    </row>
    <row r="6" spans="4:22" ht="24.75" customHeight="1">
      <c r="D6" s="55" t="s">
        <v>83</v>
      </c>
      <c r="E6" s="55"/>
      <c r="G6" s="8">
        <v>1</v>
      </c>
      <c r="H6" s="9">
        <f t="shared" si="0"/>
        <v>477</v>
      </c>
      <c r="I6" s="47">
        <v>242</v>
      </c>
      <c r="J6" s="48">
        <v>235</v>
      </c>
      <c r="K6" s="8">
        <v>26</v>
      </c>
      <c r="L6" s="9">
        <f t="shared" si="1"/>
        <v>809</v>
      </c>
      <c r="M6" s="47">
        <v>449</v>
      </c>
      <c r="N6" s="48">
        <v>360</v>
      </c>
      <c r="O6" s="8">
        <v>51</v>
      </c>
      <c r="P6" s="9">
        <f t="shared" si="2"/>
        <v>750</v>
      </c>
      <c r="Q6" s="47">
        <v>410</v>
      </c>
      <c r="R6" s="48">
        <v>340</v>
      </c>
      <c r="S6" s="8">
        <v>76</v>
      </c>
      <c r="T6" s="9">
        <f t="shared" si="3"/>
        <v>505</v>
      </c>
      <c r="U6" s="47">
        <v>215</v>
      </c>
      <c r="V6" s="48">
        <v>290</v>
      </c>
    </row>
    <row r="7" spans="1:22" ht="24.75" customHeight="1">
      <c r="A7" s="56" t="s">
        <v>9</v>
      </c>
      <c r="B7" s="58" t="s">
        <v>10</v>
      </c>
      <c r="C7" s="58"/>
      <c r="D7" s="58"/>
      <c r="E7" s="56" t="s">
        <v>11</v>
      </c>
      <c r="G7" s="8">
        <v>2</v>
      </c>
      <c r="H7" s="9">
        <f t="shared" si="0"/>
        <v>462</v>
      </c>
      <c r="I7" s="47">
        <v>219</v>
      </c>
      <c r="J7" s="48">
        <v>243</v>
      </c>
      <c r="K7" s="8">
        <v>27</v>
      </c>
      <c r="L7" s="9">
        <f t="shared" si="1"/>
        <v>802</v>
      </c>
      <c r="M7" s="47">
        <v>426</v>
      </c>
      <c r="N7" s="48">
        <v>376</v>
      </c>
      <c r="O7" s="8">
        <v>52</v>
      </c>
      <c r="P7" s="9">
        <f t="shared" si="2"/>
        <v>736</v>
      </c>
      <c r="Q7" s="47">
        <v>386</v>
      </c>
      <c r="R7" s="48">
        <v>350</v>
      </c>
      <c r="S7" s="8">
        <v>77</v>
      </c>
      <c r="T7" s="9">
        <f t="shared" si="3"/>
        <v>451</v>
      </c>
      <c r="U7" s="47">
        <v>190</v>
      </c>
      <c r="V7" s="48">
        <v>261</v>
      </c>
    </row>
    <row r="8" spans="1:22" ht="24.75" customHeight="1" thickBot="1">
      <c r="A8" s="57"/>
      <c r="B8" s="10" t="s">
        <v>12</v>
      </c>
      <c r="C8" s="10" t="s">
        <v>3</v>
      </c>
      <c r="D8" s="10" t="s">
        <v>4</v>
      </c>
      <c r="E8" s="57"/>
      <c r="G8" s="8">
        <v>3</v>
      </c>
      <c r="H8" s="9">
        <f t="shared" si="0"/>
        <v>444</v>
      </c>
      <c r="I8" s="47">
        <v>236</v>
      </c>
      <c r="J8" s="48">
        <v>208</v>
      </c>
      <c r="K8" s="8">
        <v>28</v>
      </c>
      <c r="L8" s="9">
        <f t="shared" si="1"/>
        <v>784</v>
      </c>
      <c r="M8" s="47">
        <v>423</v>
      </c>
      <c r="N8" s="48">
        <v>361</v>
      </c>
      <c r="O8" s="8">
        <v>53</v>
      </c>
      <c r="P8" s="9">
        <f t="shared" si="2"/>
        <v>801</v>
      </c>
      <c r="Q8" s="47">
        <v>423</v>
      </c>
      <c r="R8" s="48">
        <v>378</v>
      </c>
      <c r="S8" s="8">
        <v>78</v>
      </c>
      <c r="T8" s="9">
        <f t="shared" si="3"/>
        <v>457</v>
      </c>
      <c r="U8" s="47">
        <v>191</v>
      </c>
      <c r="V8" s="48">
        <v>266</v>
      </c>
    </row>
    <row r="9" spans="1:22" ht="24.75" customHeight="1" thickTop="1">
      <c r="A9" s="11" t="s">
        <v>13</v>
      </c>
      <c r="B9" s="12">
        <f>C9+D9</f>
        <v>58391</v>
      </c>
      <c r="C9" s="37">
        <v>29525</v>
      </c>
      <c r="D9" s="38">
        <v>28866</v>
      </c>
      <c r="E9" s="38">
        <v>27805</v>
      </c>
      <c r="G9" s="8">
        <v>4</v>
      </c>
      <c r="H9" s="9">
        <f t="shared" si="0"/>
        <v>452</v>
      </c>
      <c r="I9" s="47">
        <v>221</v>
      </c>
      <c r="J9" s="48">
        <v>231</v>
      </c>
      <c r="K9" s="8">
        <v>29</v>
      </c>
      <c r="L9" s="9">
        <f t="shared" si="1"/>
        <v>782</v>
      </c>
      <c r="M9" s="47">
        <v>423</v>
      </c>
      <c r="N9" s="48">
        <v>359</v>
      </c>
      <c r="O9" s="8">
        <v>54</v>
      </c>
      <c r="P9" s="9">
        <f t="shared" si="2"/>
        <v>751</v>
      </c>
      <c r="Q9" s="47">
        <v>408</v>
      </c>
      <c r="R9" s="48">
        <v>343</v>
      </c>
      <c r="S9" s="8">
        <v>79</v>
      </c>
      <c r="T9" s="9">
        <f t="shared" si="3"/>
        <v>398</v>
      </c>
      <c r="U9" s="47">
        <v>142</v>
      </c>
      <c r="V9" s="48">
        <v>256</v>
      </c>
    </row>
    <row r="10" spans="1:22" ht="24.75" customHeight="1" thickBot="1">
      <c r="A10" s="10" t="s">
        <v>14</v>
      </c>
      <c r="B10" s="13">
        <f>C10+D10</f>
        <v>2436</v>
      </c>
      <c r="C10" s="39">
        <v>1117</v>
      </c>
      <c r="D10" s="40">
        <v>1319</v>
      </c>
      <c r="E10" s="40">
        <v>1266</v>
      </c>
      <c r="G10" s="4" t="s">
        <v>15</v>
      </c>
      <c r="H10" s="14">
        <f t="shared" si="0"/>
        <v>2413</v>
      </c>
      <c r="I10" s="14">
        <f>I11+I12+I13+I14+I15</f>
        <v>1236</v>
      </c>
      <c r="J10" s="15">
        <f>J11+J12+J13+J14+J15</f>
        <v>1177</v>
      </c>
      <c r="K10" s="7" t="s">
        <v>16</v>
      </c>
      <c r="L10" s="14">
        <f t="shared" si="1"/>
        <v>4190</v>
      </c>
      <c r="M10" s="14">
        <f>M11+M12+M13+M14+M15</f>
        <v>2263</v>
      </c>
      <c r="N10" s="15">
        <f>N11+N12+N13+N14+N15</f>
        <v>1927</v>
      </c>
      <c r="O10" s="16" t="s">
        <v>17</v>
      </c>
      <c r="P10" s="14">
        <f t="shared" si="2"/>
        <v>4338</v>
      </c>
      <c r="Q10" s="14">
        <f>Q11+Q12+Q13+Q14+Q15</f>
        <v>2242</v>
      </c>
      <c r="R10" s="15">
        <f>R11+R12+R13+R14+R15</f>
        <v>2096</v>
      </c>
      <c r="S10" s="7" t="s">
        <v>18</v>
      </c>
      <c r="T10" s="14">
        <f t="shared" si="3"/>
        <v>1465</v>
      </c>
      <c r="U10" s="14">
        <f>U11+U12+U13+U14+U15</f>
        <v>552</v>
      </c>
      <c r="V10" s="15">
        <f>V11+V12+V13+V14+V15</f>
        <v>913</v>
      </c>
    </row>
    <row r="11" spans="1:22" ht="24.75" customHeight="1" thickTop="1">
      <c r="A11" s="11" t="s">
        <v>48</v>
      </c>
      <c r="B11" s="17">
        <f>SUM(B9:B10)</f>
        <v>60827</v>
      </c>
      <c r="C11" s="17">
        <f>SUM(C9:C10)</f>
        <v>30642</v>
      </c>
      <c r="D11" s="17">
        <f>SUM(D9:D10)</f>
        <v>30185</v>
      </c>
      <c r="E11" s="17">
        <f>SUM(E9:E10)</f>
        <v>29071</v>
      </c>
      <c r="G11" s="18">
        <v>5</v>
      </c>
      <c r="H11" s="9">
        <f t="shared" si="0"/>
        <v>480</v>
      </c>
      <c r="I11" s="47">
        <v>254</v>
      </c>
      <c r="J11" s="48">
        <v>226</v>
      </c>
      <c r="K11" s="8">
        <v>30</v>
      </c>
      <c r="L11" s="9">
        <f t="shared" si="1"/>
        <v>799</v>
      </c>
      <c r="M11" s="47">
        <v>445</v>
      </c>
      <c r="N11" s="48">
        <v>354</v>
      </c>
      <c r="O11" s="8">
        <v>55</v>
      </c>
      <c r="P11" s="9">
        <f t="shared" si="2"/>
        <v>763</v>
      </c>
      <c r="Q11" s="47">
        <v>400</v>
      </c>
      <c r="R11" s="48">
        <v>363</v>
      </c>
      <c r="S11" s="8">
        <v>80</v>
      </c>
      <c r="T11" s="9">
        <f t="shared" si="3"/>
        <v>362</v>
      </c>
      <c r="U11" s="47">
        <v>156</v>
      </c>
      <c r="V11" s="48">
        <v>206</v>
      </c>
    </row>
    <row r="12" spans="1:22" ht="15.75" customHeight="1">
      <c r="A12" s="19"/>
      <c r="B12" s="20"/>
      <c r="C12" s="20"/>
      <c r="D12" s="20"/>
      <c r="E12" s="20"/>
      <c r="G12" s="18">
        <v>6</v>
      </c>
      <c r="H12" s="9">
        <f t="shared" si="0"/>
        <v>494</v>
      </c>
      <c r="I12" s="47">
        <v>255</v>
      </c>
      <c r="J12" s="48">
        <v>239</v>
      </c>
      <c r="K12" s="8">
        <v>31</v>
      </c>
      <c r="L12" s="9">
        <f t="shared" si="1"/>
        <v>817</v>
      </c>
      <c r="M12" s="47">
        <v>437</v>
      </c>
      <c r="N12" s="48">
        <v>380</v>
      </c>
      <c r="O12" s="8">
        <v>56</v>
      </c>
      <c r="P12" s="9">
        <f t="shared" si="2"/>
        <v>807</v>
      </c>
      <c r="Q12" s="47">
        <v>430</v>
      </c>
      <c r="R12" s="48">
        <v>377</v>
      </c>
      <c r="S12" s="8">
        <v>81</v>
      </c>
      <c r="T12" s="9">
        <f t="shared" si="3"/>
        <v>328</v>
      </c>
      <c r="U12" s="47">
        <v>132</v>
      </c>
      <c r="V12" s="48">
        <v>196</v>
      </c>
    </row>
    <row r="13" spans="1:22" ht="22.5" customHeight="1" thickBot="1">
      <c r="A13" s="59" t="s">
        <v>49</v>
      </c>
      <c r="B13" s="60"/>
      <c r="C13" s="60"/>
      <c r="D13" s="60"/>
      <c r="E13" s="60"/>
      <c r="G13" s="18">
        <v>7</v>
      </c>
      <c r="H13" s="9">
        <f t="shared" si="0"/>
        <v>472</v>
      </c>
      <c r="I13" s="47">
        <v>230</v>
      </c>
      <c r="J13" s="48">
        <v>242</v>
      </c>
      <c r="K13" s="8">
        <v>32</v>
      </c>
      <c r="L13" s="9">
        <f t="shared" si="1"/>
        <v>819</v>
      </c>
      <c r="M13" s="47">
        <v>435</v>
      </c>
      <c r="N13" s="48">
        <v>384</v>
      </c>
      <c r="O13" s="8">
        <v>57</v>
      </c>
      <c r="P13" s="9">
        <f t="shared" si="2"/>
        <v>891</v>
      </c>
      <c r="Q13" s="47">
        <v>460</v>
      </c>
      <c r="R13" s="48">
        <v>431</v>
      </c>
      <c r="S13" s="8">
        <v>82</v>
      </c>
      <c r="T13" s="9">
        <f t="shared" si="3"/>
        <v>288</v>
      </c>
      <c r="U13" s="47">
        <v>95</v>
      </c>
      <c r="V13" s="48">
        <v>193</v>
      </c>
    </row>
    <row r="14" spans="1:22" ht="21" customHeight="1">
      <c r="A14" s="61" t="s">
        <v>19</v>
      </c>
      <c r="B14" s="64" t="s">
        <v>20</v>
      </c>
      <c r="C14" s="65"/>
      <c r="D14" s="65"/>
      <c r="E14" s="66" t="s">
        <v>50</v>
      </c>
      <c r="G14" s="18">
        <v>8</v>
      </c>
      <c r="H14" s="9">
        <f t="shared" si="0"/>
        <v>504</v>
      </c>
      <c r="I14" s="47">
        <v>252</v>
      </c>
      <c r="J14" s="48">
        <v>252</v>
      </c>
      <c r="K14" s="8">
        <v>33</v>
      </c>
      <c r="L14" s="9">
        <f t="shared" si="1"/>
        <v>838</v>
      </c>
      <c r="M14" s="47">
        <v>449</v>
      </c>
      <c r="N14" s="48">
        <v>389</v>
      </c>
      <c r="O14" s="8">
        <v>58</v>
      </c>
      <c r="P14" s="9">
        <f t="shared" si="2"/>
        <v>927</v>
      </c>
      <c r="Q14" s="47">
        <v>455</v>
      </c>
      <c r="R14" s="48">
        <v>472</v>
      </c>
      <c r="S14" s="8">
        <v>83</v>
      </c>
      <c r="T14" s="9">
        <f t="shared" si="3"/>
        <v>270</v>
      </c>
      <c r="U14" s="47">
        <v>102</v>
      </c>
      <c r="V14" s="48">
        <v>168</v>
      </c>
    </row>
    <row r="15" spans="1:22" ht="24.75" customHeight="1">
      <c r="A15" s="62"/>
      <c r="B15" s="69" t="s">
        <v>51</v>
      </c>
      <c r="C15" s="69" t="s">
        <v>52</v>
      </c>
      <c r="D15" s="71" t="s">
        <v>53</v>
      </c>
      <c r="E15" s="67"/>
      <c r="G15" s="18">
        <v>9</v>
      </c>
      <c r="H15" s="9">
        <f t="shared" si="0"/>
        <v>463</v>
      </c>
      <c r="I15" s="47">
        <v>245</v>
      </c>
      <c r="J15" s="48">
        <v>218</v>
      </c>
      <c r="K15" s="8">
        <v>34</v>
      </c>
      <c r="L15" s="9">
        <f t="shared" si="1"/>
        <v>917</v>
      </c>
      <c r="M15" s="47">
        <v>497</v>
      </c>
      <c r="N15" s="48">
        <v>420</v>
      </c>
      <c r="O15" s="8">
        <v>59</v>
      </c>
      <c r="P15" s="9">
        <f t="shared" si="2"/>
        <v>950</v>
      </c>
      <c r="Q15" s="47">
        <v>497</v>
      </c>
      <c r="R15" s="48">
        <v>453</v>
      </c>
      <c r="S15" s="8">
        <v>84</v>
      </c>
      <c r="T15" s="9">
        <f t="shared" si="3"/>
        <v>217</v>
      </c>
      <c r="U15" s="47">
        <v>67</v>
      </c>
      <c r="V15" s="48">
        <v>150</v>
      </c>
    </row>
    <row r="16" spans="1:22" ht="18" customHeight="1" thickBot="1">
      <c r="A16" s="63"/>
      <c r="B16" s="70"/>
      <c r="C16" s="70"/>
      <c r="D16" s="72"/>
      <c r="E16" s="68"/>
      <c r="G16" s="7" t="s">
        <v>21</v>
      </c>
      <c r="H16" s="14">
        <f t="shared" si="0"/>
        <v>2670</v>
      </c>
      <c r="I16" s="14">
        <f>I17+I18+I19+I20+I21</f>
        <v>1383</v>
      </c>
      <c r="J16" s="15">
        <f>J17+J18+J19+J20+J21</f>
        <v>1287</v>
      </c>
      <c r="K16" s="7" t="s">
        <v>22</v>
      </c>
      <c r="L16" s="14">
        <f t="shared" si="1"/>
        <v>4779</v>
      </c>
      <c r="M16" s="14">
        <f>M17+M18+M19+M20+M21</f>
        <v>2564</v>
      </c>
      <c r="N16" s="15">
        <f>N17+N18+N19+N20+N21</f>
        <v>2215</v>
      </c>
      <c r="O16" s="7" t="s">
        <v>23</v>
      </c>
      <c r="P16" s="14">
        <f t="shared" si="2"/>
        <v>3963</v>
      </c>
      <c r="Q16" s="14">
        <f>Q17+Q18+Q19+Q20+Q21</f>
        <v>2008</v>
      </c>
      <c r="R16" s="15">
        <f>R17+R18+R19+R20+R21</f>
        <v>1955</v>
      </c>
      <c r="S16" s="7" t="s">
        <v>24</v>
      </c>
      <c r="T16" s="14">
        <f t="shared" si="3"/>
        <v>798</v>
      </c>
      <c r="U16" s="14">
        <f>U17+U18+U19+U20+U21</f>
        <v>227</v>
      </c>
      <c r="V16" s="15">
        <f>V17+V18+V19+V20+V21</f>
        <v>571</v>
      </c>
    </row>
    <row r="17" spans="1:22" ht="24.75" customHeight="1" thickTop="1">
      <c r="A17" s="21" t="s">
        <v>25</v>
      </c>
      <c r="B17" s="22">
        <f aca="true" t="shared" si="4" ref="B17:B36">C17+D17</f>
        <v>18114</v>
      </c>
      <c r="C17" s="41">
        <v>9165</v>
      </c>
      <c r="D17" s="42">
        <v>8949</v>
      </c>
      <c r="E17" s="42">
        <v>8513</v>
      </c>
      <c r="G17" s="8">
        <v>10</v>
      </c>
      <c r="H17" s="9">
        <f t="shared" si="0"/>
        <v>491</v>
      </c>
      <c r="I17" s="47">
        <v>259</v>
      </c>
      <c r="J17" s="48">
        <v>232</v>
      </c>
      <c r="K17" s="8">
        <v>35</v>
      </c>
      <c r="L17" s="9">
        <f t="shared" si="1"/>
        <v>921</v>
      </c>
      <c r="M17" s="47">
        <v>512</v>
      </c>
      <c r="N17" s="48">
        <v>409</v>
      </c>
      <c r="O17" s="8">
        <v>60</v>
      </c>
      <c r="P17" s="9">
        <f t="shared" si="2"/>
        <v>952</v>
      </c>
      <c r="Q17" s="47">
        <v>478</v>
      </c>
      <c r="R17" s="48">
        <v>474</v>
      </c>
      <c r="S17" s="8">
        <v>85</v>
      </c>
      <c r="T17" s="9">
        <f t="shared" si="3"/>
        <v>224</v>
      </c>
      <c r="U17" s="47">
        <v>80</v>
      </c>
      <c r="V17" s="48">
        <v>144</v>
      </c>
    </row>
    <row r="18" spans="1:22" ht="24.75" customHeight="1">
      <c r="A18" s="23" t="s">
        <v>26</v>
      </c>
      <c r="B18" s="24">
        <f t="shared" si="4"/>
        <v>7</v>
      </c>
      <c r="C18" s="43">
        <v>4</v>
      </c>
      <c r="D18" s="44">
        <v>3</v>
      </c>
      <c r="E18" s="44">
        <v>5</v>
      </c>
      <c r="G18" s="8">
        <v>11</v>
      </c>
      <c r="H18" s="9">
        <f t="shared" si="0"/>
        <v>557</v>
      </c>
      <c r="I18" s="47">
        <v>293</v>
      </c>
      <c r="J18" s="48">
        <v>264</v>
      </c>
      <c r="K18" s="8">
        <v>36</v>
      </c>
      <c r="L18" s="9">
        <f t="shared" si="1"/>
        <v>1038</v>
      </c>
      <c r="M18" s="47">
        <v>560</v>
      </c>
      <c r="N18" s="48">
        <v>478</v>
      </c>
      <c r="O18" s="8">
        <v>61</v>
      </c>
      <c r="P18" s="9">
        <f t="shared" si="2"/>
        <v>1005</v>
      </c>
      <c r="Q18" s="47">
        <v>532</v>
      </c>
      <c r="R18" s="48">
        <v>473</v>
      </c>
      <c r="S18" s="8">
        <v>86</v>
      </c>
      <c r="T18" s="9">
        <f t="shared" si="3"/>
        <v>185</v>
      </c>
      <c r="U18" s="47">
        <v>46</v>
      </c>
      <c r="V18" s="48">
        <v>139</v>
      </c>
    </row>
    <row r="19" spans="1:22" ht="24.75" customHeight="1">
      <c r="A19" s="23" t="s">
        <v>27</v>
      </c>
      <c r="B19" s="24">
        <f t="shared" si="4"/>
        <v>13328</v>
      </c>
      <c r="C19" s="43">
        <v>6778</v>
      </c>
      <c r="D19" s="44">
        <v>6550</v>
      </c>
      <c r="E19" s="44">
        <v>6454</v>
      </c>
      <c r="G19" s="8">
        <v>12</v>
      </c>
      <c r="H19" s="9">
        <f t="shared" si="0"/>
        <v>514</v>
      </c>
      <c r="I19" s="47">
        <v>281</v>
      </c>
      <c r="J19" s="48">
        <v>233</v>
      </c>
      <c r="K19" s="8">
        <v>37</v>
      </c>
      <c r="L19" s="9">
        <f t="shared" si="1"/>
        <v>971</v>
      </c>
      <c r="M19" s="47">
        <v>511</v>
      </c>
      <c r="N19" s="48">
        <v>460</v>
      </c>
      <c r="O19" s="8">
        <v>62</v>
      </c>
      <c r="P19" s="9">
        <f t="shared" si="2"/>
        <v>779</v>
      </c>
      <c r="Q19" s="47">
        <v>382</v>
      </c>
      <c r="R19" s="48">
        <v>397</v>
      </c>
      <c r="S19" s="8">
        <v>87</v>
      </c>
      <c r="T19" s="9">
        <f t="shared" si="3"/>
        <v>154</v>
      </c>
      <c r="U19" s="47">
        <v>45</v>
      </c>
      <c r="V19" s="48">
        <v>109</v>
      </c>
    </row>
    <row r="20" spans="1:22" ht="24.75" customHeight="1">
      <c r="A20" s="23" t="s">
        <v>28</v>
      </c>
      <c r="B20" s="24">
        <f t="shared" si="4"/>
        <v>252</v>
      </c>
      <c r="C20" s="43">
        <v>128</v>
      </c>
      <c r="D20" s="44">
        <v>124</v>
      </c>
      <c r="E20" s="44">
        <v>121</v>
      </c>
      <c r="G20" s="8">
        <v>13</v>
      </c>
      <c r="H20" s="9">
        <f t="shared" si="0"/>
        <v>539</v>
      </c>
      <c r="I20" s="47">
        <v>271</v>
      </c>
      <c r="J20" s="48">
        <v>268</v>
      </c>
      <c r="K20" s="8">
        <v>38</v>
      </c>
      <c r="L20" s="9">
        <f t="shared" si="1"/>
        <v>942</v>
      </c>
      <c r="M20" s="47">
        <v>496</v>
      </c>
      <c r="N20" s="48">
        <v>446</v>
      </c>
      <c r="O20" s="8">
        <v>63</v>
      </c>
      <c r="P20" s="9">
        <f t="shared" si="2"/>
        <v>546</v>
      </c>
      <c r="Q20" s="47">
        <v>290</v>
      </c>
      <c r="R20" s="48">
        <v>256</v>
      </c>
      <c r="S20" s="8">
        <v>88</v>
      </c>
      <c r="T20" s="9">
        <f t="shared" si="3"/>
        <v>121</v>
      </c>
      <c r="U20" s="47">
        <v>27</v>
      </c>
      <c r="V20" s="48">
        <v>94</v>
      </c>
    </row>
    <row r="21" spans="1:22" ht="24.75" customHeight="1">
      <c r="A21" s="23" t="s">
        <v>29</v>
      </c>
      <c r="B21" s="24">
        <f t="shared" si="4"/>
        <v>1982</v>
      </c>
      <c r="C21" s="43">
        <v>1006</v>
      </c>
      <c r="D21" s="44">
        <v>976</v>
      </c>
      <c r="E21" s="44">
        <v>982</v>
      </c>
      <c r="G21" s="8">
        <v>14</v>
      </c>
      <c r="H21" s="9">
        <f t="shared" si="0"/>
        <v>569</v>
      </c>
      <c r="I21" s="47">
        <v>279</v>
      </c>
      <c r="J21" s="48">
        <v>290</v>
      </c>
      <c r="K21" s="8">
        <v>39</v>
      </c>
      <c r="L21" s="9">
        <f t="shared" si="1"/>
        <v>907</v>
      </c>
      <c r="M21" s="47">
        <v>485</v>
      </c>
      <c r="N21" s="48">
        <v>422</v>
      </c>
      <c r="O21" s="8">
        <v>64</v>
      </c>
      <c r="P21" s="9">
        <f t="shared" si="2"/>
        <v>681</v>
      </c>
      <c r="Q21" s="47">
        <v>326</v>
      </c>
      <c r="R21" s="48">
        <v>355</v>
      </c>
      <c r="S21" s="8">
        <v>89</v>
      </c>
      <c r="T21" s="9">
        <f t="shared" si="3"/>
        <v>114</v>
      </c>
      <c r="U21" s="47">
        <v>29</v>
      </c>
      <c r="V21" s="48">
        <v>85</v>
      </c>
    </row>
    <row r="22" spans="1:22" ht="24.75" customHeight="1">
      <c r="A22" s="23" t="s">
        <v>30</v>
      </c>
      <c r="B22" s="24">
        <f t="shared" si="4"/>
        <v>3100</v>
      </c>
      <c r="C22" s="43">
        <v>1528</v>
      </c>
      <c r="D22" s="44">
        <v>1572</v>
      </c>
      <c r="E22" s="44">
        <v>1469</v>
      </c>
      <c r="G22" s="7" t="s">
        <v>31</v>
      </c>
      <c r="H22" s="14">
        <f t="shared" si="0"/>
        <v>2821</v>
      </c>
      <c r="I22" s="14">
        <f>I23+I24+I25+I26+I27</f>
        <v>1427</v>
      </c>
      <c r="J22" s="15">
        <f>J23+J24+J25+J26+J27</f>
        <v>1394</v>
      </c>
      <c r="K22" s="7" t="s">
        <v>32</v>
      </c>
      <c r="L22" s="14">
        <f t="shared" si="1"/>
        <v>4414</v>
      </c>
      <c r="M22" s="14">
        <f>M23+M24+M25+M26+M27</f>
        <v>2395</v>
      </c>
      <c r="N22" s="15">
        <f>N23+N24+N25+N26+N27</f>
        <v>2019</v>
      </c>
      <c r="O22" s="7" t="s">
        <v>33</v>
      </c>
      <c r="P22" s="14">
        <f t="shared" si="2"/>
        <v>3659</v>
      </c>
      <c r="Q22" s="14">
        <f>Q23+Q24+Q25+Q26+Q27</f>
        <v>1771</v>
      </c>
      <c r="R22" s="15">
        <f>R23+R24+R25+R26+R27</f>
        <v>1888</v>
      </c>
      <c r="S22" s="7" t="s">
        <v>34</v>
      </c>
      <c r="T22" s="14">
        <f t="shared" si="3"/>
        <v>337</v>
      </c>
      <c r="U22" s="14">
        <f>U23+U24+U25+U26+U27</f>
        <v>83</v>
      </c>
      <c r="V22" s="15">
        <f>V23+V24+V25+V26+V27</f>
        <v>254</v>
      </c>
    </row>
    <row r="23" spans="1:22" ht="24.75" customHeight="1">
      <c r="A23" s="23" t="s">
        <v>35</v>
      </c>
      <c r="B23" s="24">
        <f t="shared" si="4"/>
        <v>1454</v>
      </c>
      <c r="C23" s="43">
        <v>740</v>
      </c>
      <c r="D23" s="44">
        <v>714</v>
      </c>
      <c r="E23" s="44">
        <v>771</v>
      </c>
      <c r="G23" s="8">
        <v>15</v>
      </c>
      <c r="H23" s="9">
        <f t="shared" si="0"/>
        <v>545</v>
      </c>
      <c r="I23" s="47">
        <v>290</v>
      </c>
      <c r="J23" s="48">
        <v>255</v>
      </c>
      <c r="K23" s="8">
        <v>40</v>
      </c>
      <c r="L23" s="9">
        <f t="shared" si="1"/>
        <v>992</v>
      </c>
      <c r="M23" s="47">
        <v>547</v>
      </c>
      <c r="N23" s="48">
        <v>445</v>
      </c>
      <c r="O23" s="8">
        <v>65</v>
      </c>
      <c r="P23" s="9">
        <f t="shared" si="2"/>
        <v>841</v>
      </c>
      <c r="Q23" s="47">
        <v>417</v>
      </c>
      <c r="R23" s="48">
        <v>424</v>
      </c>
      <c r="S23" s="8">
        <v>90</v>
      </c>
      <c r="T23" s="9">
        <f t="shared" si="3"/>
        <v>104</v>
      </c>
      <c r="U23" s="47">
        <v>29</v>
      </c>
      <c r="V23" s="48">
        <v>75</v>
      </c>
    </row>
    <row r="24" spans="1:22" ht="24.75" customHeight="1">
      <c r="A24" s="23" t="s">
        <v>36</v>
      </c>
      <c r="B24" s="24">
        <f t="shared" si="4"/>
        <v>1202</v>
      </c>
      <c r="C24" s="43">
        <v>559</v>
      </c>
      <c r="D24" s="44">
        <v>643</v>
      </c>
      <c r="E24" s="44">
        <v>595</v>
      </c>
      <c r="G24" s="8">
        <v>16</v>
      </c>
      <c r="H24" s="9">
        <f t="shared" si="0"/>
        <v>557</v>
      </c>
      <c r="I24" s="47">
        <v>286</v>
      </c>
      <c r="J24" s="48">
        <v>271</v>
      </c>
      <c r="K24" s="8">
        <v>41</v>
      </c>
      <c r="L24" s="9">
        <f t="shared" si="1"/>
        <v>905</v>
      </c>
      <c r="M24" s="47">
        <v>510</v>
      </c>
      <c r="N24" s="48">
        <v>395</v>
      </c>
      <c r="O24" s="8">
        <v>66</v>
      </c>
      <c r="P24" s="9">
        <f t="shared" si="2"/>
        <v>775</v>
      </c>
      <c r="Q24" s="47">
        <v>370</v>
      </c>
      <c r="R24" s="48">
        <v>405</v>
      </c>
      <c r="S24" s="8">
        <v>91</v>
      </c>
      <c r="T24" s="9">
        <f t="shared" si="3"/>
        <v>80</v>
      </c>
      <c r="U24" s="47">
        <v>23</v>
      </c>
      <c r="V24" s="48">
        <v>57</v>
      </c>
    </row>
    <row r="25" spans="1:22" ht="24.75" customHeight="1">
      <c r="A25" s="25" t="s">
        <v>54</v>
      </c>
      <c r="B25" s="24">
        <f t="shared" si="4"/>
        <v>1139</v>
      </c>
      <c r="C25" s="43">
        <v>606</v>
      </c>
      <c r="D25" s="44">
        <v>533</v>
      </c>
      <c r="E25" s="44">
        <v>497</v>
      </c>
      <c r="G25" s="8">
        <v>17</v>
      </c>
      <c r="H25" s="9">
        <f t="shared" si="0"/>
        <v>550</v>
      </c>
      <c r="I25" s="47">
        <v>269</v>
      </c>
      <c r="J25" s="48">
        <v>281</v>
      </c>
      <c r="K25" s="8">
        <v>42</v>
      </c>
      <c r="L25" s="9">
        <f t="shared" si="1"/>
        <v>775</v>
      </c>
      <c r="M25" s="47">
        <v>397</v>
      </c>
      <c r="N25" s="48">
        <v>378</v>
      </c>
      <c r="O25" s="8">
        <v>67</v>
      </c>
      <c r="P25" s="9">
        <f t="shared" si="2"/>
        <v>724</v>
      </c>
      <c r="Q25" s="47">
        <v>356</v>
      </c>
      <c r="R25" s="48">
        <v>368</v>
      </c>
      <c r="S25" s="8">
        <v>92</v>
      </c>
      <c r="T25" s="9">
        <f t="shared" si="3"/>
        <v>68</v>
      </c>
      <c r="U25" s="47">
        <v>17</v>
      </c>
      <c r="V25" s="48">
        <v>51</v>
      </c>
    </row>
    <row r="26" spans="1:22" ht="24.75" customHeight="1">
      <c r="A26" s="23" t="s">
        <v>37</v>
      </c>
      <c r="B26" s="24">
        <f t="shared" si="4"/>
        <v>1164</v>
      </c>
      <c r="C26" s="43">
        <v>583</v>
      </c>
      <c r="D26" s="44">
        <v>581</v>
      </c>
      <c r="E26" s="44">
        <v>490</v>
      </c>
      <c r="G26" s="8">
        <v>18</v>
      </c>
      <c r="H26" s="9">
        <f t="shared" si="0"/>
        <v>584</v>
      </c>
      <c r="I26" s="47">
        <v>294</v>
      </c>
      <c r="J26" s="48">
        <v>290</v>
      </c>
      <c r="K26" s="8">
        <v>43</v>
      </c>
      <c r="L26" s="9">
        <f t="shared" si="1"/>
        <v>832</v>
      </c>
      <c r="M26" s="47">
        <v>449</v>
      </c>
      <c r="N26" s="48">
        <v>383</v>
      </c>
      <c r="O26" s="8">
        <v>68</v>
      </c>
      <c r="P26" s="9">
        <f t="shared" si="2"/>
        <v>691</v>
      </c>
      <c r="Q26" s="47">
        <v>340</v>
      </c>
      <c r="R26" s="48">
        <v>351</v>
      </c>
      <c r="S26" s="8">
        <v>93</v>
      </c>
      <c r="T26" s="9">
        <f t="shared" si="3"/>
        <v>49</v>
      </c>
      <c r="U26" s="47">
        <v>9</v>
      </c>
      <c r="V26" s="48">
        <v>40</v>
      </c>
    </row>
    <row r="27" spans="1:22" ht="24.75" customHeight="1">
      <c r="A27" s="25" t="s">
        <v>54</v>
      </c>
      <c r="B27" s="24">
        <f t="shared" si="4"/>
        <v>2253</v>
      </c>
      <c r="C27" s="43">
        <v>1181</v>
      </c>
      <c r="D27" s="44">
        <v>1072</v>
      </c>
      <c r="E27" s="44">
        <v>1119</v>
      </c>
      <c r="G27" s="8">
        <v>19</v>
      </c>
      <c r="H27" s="9">
        <f t="shared" si="0"/>
        <v>585</v>
      </c>
      <c r="I27" s="47">
        <v>288</v>
      </c>
      <c r="J27" s="48">
        <v>297</v>
      </c>
      <c r="K27" s="8">
        <v>44</v>
      </c>
      <c r="L27" s="9">
        <f t="shared" si="1"/>
        <v>910</v>
      </c>
      <c r="M27" s="47">
        <v>492</v>
      </c>
      <c r="N27" s="48">
        <v>418</v>
      </c>
      <c r="O27" s="8">
        <v>69</v>
      </c>
      <c r="P27" s="9">
        <f t="shared" si="2"/>
        <v>628</v>
      </c>
      <c r="Q27" s="47">
        <v>288</v>
      </c>
      <c r="R27" s="48">
        <v>340</v>
      </c>
      <c r="S27" s="8">
        <v>94</v>
      </c>
      <c r="T27" s="9">
        <f t="shared" si="3"/>
        <v>36</v>
      </c>
      <c r="U27" s="47">
        <v>5</v>
      </c>
      <c r="V27" s="48">
        <v>31</v>
      </c>
    </row>
    <row r="28" spans="1:22" ht="24.75" customHeight="1">
      <c r="A28" s="25" t="s">
        <v>55</v>
      </c>
      <c r="B28" s="24">
        <f t="shared" si="4"/>
        <v>1469</v>
      </c>
      <c r="C28" s="43">
        <v>759</v>
      </c>
      <c r="D28" s="44">
        <v>710</v>
      </c>
      <c r="E28" s="44">
        <v>668</v>
      </c>
      <c r="G28" s="7" t="s">
        <v>38</v>
      </c>
      <c r="H28" s="14">
        <f t="shared" si="0"/>
        <v>3378</v>
      </c>
      <c r="I28" s="14">
        <f>I29+I30+I31+I32+I33</f>
        <v>1747</v>
      </c>
      <c r="J28" s="15">
        <f>J29+J30+J31+J32+J33</f>
        <v>1631</v>
      </c>
      <c r="K28" s="7" t="s">
        <v>39</v>
      </c>
      <c r="L28" s="14">
        <f t="shared" si="1"/>
        <v>3844</v>
      </c>
      <c r="M28" s="14">
        <f>M29+M30+M31+M32+M33</f>
        <v>2004</v>
      </c>
      <c r="N28" s="15">
        <f>N29+N30+N31+N32+N33</f>
        <v>1840</v>
      </c>
      <c r="O28" s="7" t="s">
        <v>40</v>
      </c>
      <c r="P28" s="14">
        <f t="shared" si="2"/>
        <v>2829</v>
      </c>
      <c r="Q28" s="14">
        <f>Q29+Q30+Q31+Q32+Q33</f>
        <v>1318</v>
      </c>
      <c r="R28" s="15">
        <f>R29+R30+R31+R32+R33</f>
        <v>1511</v>
      </c>
      <c r="S28" s="4" t="s">
        <v>41</v>
      </c>
      <c r="T28" s="14">
        <f t="shared" si="3"/>
        <v>115</v>
      </c>
      <c r="U28" s="49">
        <v>20</v>
      </c>
      <c r="V28" s="50">
        <v>95</v>
      </c>
    </row>
    <row r="29" spans="1:22" ht="24.75" customHeight="1">
      <c r="A29" s="23" t="s">
        <v>42</v>
      </c>
      <c r="B29" s="24">
        <f t="shared" si="4"/>
        <v>3505</v>
      </c>
      <c r="C29" s="43">
        <v>1773</v>
      </c>
      <c r="D29" s="44">
        <v>1732</v>
      </c>
      <c r="E29" s="44">
        <v>1560</v>
      </c>
      <c r="G29" s="8">
        <v>20</v>
      </c>
      <c r="H29" s="9">
        <f t="shared" si="0"/>
        <v>644</v>
      </c>
      <c r="I29" s="47">
        <v>315</v>
      </c>
      <c r="J29" s="48">
        <v>329</v>
      </c>
      <c r="K29" s="8">
        <v>45</v>
      </c>
      <c r="L29" s="9">
        <f t="shared" si="1"/>
        <v>792</v>
      </c>
      <c r="M29" s="47">
        <v>437</v>
      </c>
      <c r="N29" s="48">
        <v>355</v>
      </c>
      <c r="O29" s="8">
        <v>70</v>
      </c>
      <c r="P29" s="9">
        <f t="shared" si="2"/>
        <v>551</v>
      </c>
      <c r="Q29" s="47">
        <v>251</v>
      </c>
      <c r="R29" s="48">
        <v>300</v>
      </c>
      <c r="S29" s="78" t="s">
        <v>43</v>
      </c>
      <c r="T29" s="80">
        <f t="shared" si="3"/>
        <v>58391</v>
      </c>
      <c r="U29" s="80">
        <f>I4+I10+I16+I22+I28+M4+M10+M16+M22+M28+Q4+Q10+Q16+Q22+Q28+U4+U10+U16+U22+U28</f>
        <v>29525</v>
      </c>
      <c r="V29" s="82">
        <f>J4+J10+J16+J22+J28+N4+N10+N16+N22+N28+R4+R10+R16+R22+R28+V4+V10+V16+V22+V28</f>
        <v>28866</v>
      </c>
    </row>
    <row r="30" spans="1:22" ht="24.75" customHeight="1" thickBot="1">
      <c r="A30" s="25" t="s">
        <v>56</v>
      </c>
      <c r="B30" s="24">
        <f t="shared" si="4"/>
        <v>2628</v>
      </c>
      <c r="C30" s="43">
        <v>1318</v>
      </c>
      <c r="D30" s="44">
        <v>1310</v>
      </c>
      <c r="E30" s="44">
        <v>1252</v>
      </c>
      <c r="G30" s="8">
        <v>21</v>
      </c>
      <c r="H30" s="9">
        <f t="shared" si="0"/>
        <v>620</v>
      </c>
      <c r="I30" s="47">
        <v>317</v>
      </c>
      <c r="J30" s="48">
        <v>303</v>
      </c>
      <c r="K30" s="8">
        <v>46</v>
      </c>
      <c r="L30" s="9">
        <f t="shared" si="1"/>
        <v>746</v>
      </c>
      <c r="M30" s="47">
        <v>403</v>
      </c>
      <c r="N30" s="48">
        <v>343</v>
      </c>
      <c r="O30" s="8">
        <v>71</v>
      </c>
      <c r="P30" s="9">
        <f t="shared" si="2"/>
        <v>593</v>
      </c>
      <c r="Q30" s="47">
        <v>294</v>
      </c>
      <c r="R30" s="48">
        <v>299</v>
      </c>
      <c r="S30" s="79"/>
      <c r="T30" s="81"/>
      <c r="U30" s="81"/>
      <c r="V30" s="83"/>
    </row>
    <row r="31" spans="1:22" ht="24.75" customHeight="1">
      <c r="A31" s="23" t="s">
        <v>44</v>
      </c>
      <c r="B31" s="24">
        <f t="shared" si="4"/>
        <v>1494</v>
      </c>
      <c r="C31" s="43">
        <v>772</v>
      </c>
      <c r="D31" s="44">
        <v>722</v>
      </c>
      <c r="E31" s="44">
        <v>706</v>
      </c>
      <c r="G31" s="8">
        <v>22</v>
      </c>
      <c r="H31" s="9">
        <f t="shared" si="0"/>
        <v>696</v>
      </c>
      <c r="I31" s="47">
        <v>359</v>
      </c>
      <c r="J31" s="48">
        <v>337</v>
      </c>
      <c r="K31" s="8">
        <v>47</v>
      </c>
      <c r="L31" s="9">
        <f t="shared" si="1"/>
        <v>775</v>
      </c>
      <c r="M31" s="47">
        <v>395</v>
      </c>
      <c r="N31" s="48">
        <v>380</v>
      </c>
      <c r="O31" s="8">
        <v>72</v>
      </c>
      <c r="P31" s="9">
        <f t="shared" si="2"/>
        <v>563</v>
      </c>
      <c r="Q31" s="47">
        <v>270</v>
      </c>
      <c r="R31" s="48">
        <v>293</v>
      </c>
      <c r="S31" s="26"/>
      <c r="T31" s="27"/>
      <c r="U31" s="27"/>
      <c r="V31" s="27"/>
    </row>
    <row r="32" spans="1:22" ht="24.75" customHeight="1">
      <c r="A32" s="25" t="s">
        <v>54</v>
      </c>
      <c r="B32" s="24">
        <f t="shared" si="4"/>
        <v>1143</v>
      </c>
      <c r="C32" s="43">
        <v>559</v>
      </c>
      <c r="D32" s="44">
        <v>584</v>
      </c>
      <c r="E32" s="44">
        <v>519</v>
      </c>
      <c r="G32" s="8">
        <v>23</v>
      </c>
      <c r="H32" s="9">
        <f t="shared" si="0"/>
        <v>686</v>
      </c>
      <c r="I32" s="47">
        <v>364</v>
      </c>
      <c r="J32" s="48">
        <v>322</v>
      </c>
      <c r="K32" s="8">
        <v>48</v>
      </c>
      <c r="L32" s="9">
        <f t="shared" si="1"/>
        <v>758</v>
      </c>
      <c r="M32" s="47">
        <v>376</v>
      </c>
      <c r="N32" s="48">
        <v>382</v>
      </c>
      <c r="O32" s="8">
        <v>73</v>
      </c>
      <c r="P32" s="9">
        <f t="shared" si="2"/>
        <v>565</v>
      </c>
      <c r="Q32" s="47">
        <v>244</v>
      </c>
      <c r="R32" s="48">
        <v>321</v>
      </c>
      <c r="S32" s="28"/>
      <c r="T32" s="29"/>
      <c r="U32" s="29"/>
      <c r="V32" s="29"/>
    </row>
    <row r="33" spans="1:22" ht="24.75" customHeight="1" thickBot="1">
      <c r="A33" s="25" t="s">
        <v>55</v>
      </c>
      <c r="B33" s="24">
        <f t="shared" si="4"/>
        <v>1848</v>
      </c>
      <c r="C33" s="43">
        <v>936</v>
      </c>
      <c r="D33" s="44">
        <v>912</v>
      </c>
      <c r="E33" s="44">
        <v>802</v>
      </c>
      <c r="G33" s="30">
        <v>24</v>
      </c>
      <c r="H33" s="31">
        <f t="shared" si="0"/>
        <v>732</v>
      </c>
      <c r="I33" s="51">
        <v>392</v>
      </c>
      <c r="J33" s="52">
        <v>340</v>
      </c>
      <c r="K33" s="30">
        <v>49</v>
      </c>
      <c r="L33" s="31">
        <f t="shared" si="1"/>
        <v>773</v>
      </c>
      <c r="M33" s="51">
        <v>393</v>
      </c>
      <c r="N33" s="52">
        <v>380</v>
      </c>
      <c r="O33" s="30">
        <v>74</v>
      </c>
      <c r="P33" s="31">
        <f t="shared" si="2"/>
        <v>557</v>
      </c>
      <c r="Q33" s="51">
        <v>259</v>
      </c>
      <c r="R33" s="52">
        <v>298</v>
      </c>
      <c r="S33" s="28"/>
      <c r="T33" s="29"/>
      <c r="U33" s="29"/>
      <c r="V33" s="29"/>
    </row>
    <row r="34" spans="1:5" ht="24.75" customHeight="1">
      <c r="A34" s="25" t="s">
        <v>57</v>
      </c>
      <c r="B34" s="24">
        <f t="shared" si="4"/>
        <v>1826</v>
      </c>
      <c r="C34" s="43">
        <v>919</v>
      </c>
      <c r="D34" s="44">
        <v>907</v>
      </c>
      <c r="E34" s="44">
        <v>1041</v>
      </c>
    </row>
    <row r="35" spans="1:5" ht="24.75" customHeight="1">
      <c r="A35" s="23" t="s">
        <v>45</v>
      </c>
      <c r="B35" s="24">
        <f t="shared" si="4"/>
        <v>360</v>
      </c>
      <c r="C35" s="43">
        <v>170</v>
      </c>
      <c r="D35" s="44">
        <v>190</v>
      </c>
      <c r="E35" s="44">
        <v>182</v>
      </c>
    </row>
    <row r="36" spans="1:5" ht="24.75" customHeight="1" thickBot="1">
      <c r="A36" s="32" t="s">
        <v>46</v>
      </c>
      <c r="B36" s="33">
        <f t="shared" si="4"/>
        <v>123</v>
      </c>
      <c r="C36" s="45">
        <f>11+15+15</f>
        <v>41</v>
      </c>
      <c r="D36" s="46">
        <f>20+38+24</f>
        <v>82</v>
      </c>
      <c r="E36" s="46">
        <f>13+29+17</f>
        <v>59</v>
      </c>
    </row>
    <row r="37" spans="1:5" ht="26.25" customHeight="1" thickBot="1" thickTop="1">
      <c r="A37" s="34" t="s">
        <v>47</v>
      </c>
      <c r="B37" s="35">
        <f>SUM(B17:B36)</f>
        <v>58391</v>
      </c>
      <c r="C37" s="35">
        <f>SUM(C17:C36)</f>
        <v>29525</v>
      </c>
      <c r="D37" s="36">
        <f>SUM(D17:D36)</f>
        <v>28866</v>
      </c>
      <c r="E37" s="36">
        <f>SUM(E17:E36)</f>
        <v>27805</v>
      </c>
    </row>
    <row r="38" ht="24.75" customHeight="1"/>
    <row r="39" ht="24.75" customHeight="1"/>
    <row r="40" ht="42" customHeight="1"/>
    <row r="41" ht="21" customHeight="1"/>
    <row r="42" ht="24.75" customHeight="1"/>
    <row r="43" ht="18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39" customHeight="1"/>
    <row r="65" ht="24.75" customHeight="1"/>
    <row r="66" ht="24.75" customHeight="1"/>
    <row r="67" ht="42" customHeight="1"/>
    <row r="68" ht="21" customHeight="1"/>
    <row r="69" ht="24.75" customHeight="1"/>
    <row r="70" ht="18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39" customHeight="1"/>
    <row r="92" ht="24.75" customHeight="1"/>
    <row r="93" ht="24.75" customHeight="1"/>
    <row r="94" ht="42" customHeight="1"/>
    <row r="95" ht="21" customHeight="1"/>
    <row r="96" ht="24.75" customHeight="1"/>
    <row r="97" ht="18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39" customHeight="1"/>
    <row r="119" ht="24.75" customHeight="1"/>
    <row r="120" ht="24.75" customHeight="1"/>
    <row r="121" ht="42" customHeight="1"/>
    <row r="122" ht="21" customHeight="1"/>
    <row r="123" ht="24.75" customHeight="1"/>
    <row r="124" ht="18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39" customHeight="1"/>
    <row r="146" ht="24.75" customHeight="1"/>
    <row r="147" ht="24.75" customHeight="1"/>
    <row r="148" ht="42" customHeight="1"/>
    <row r="149" ht="21" customHeight="1"/>
    <row r="150" ht="24.75" customHeight="1"/>
    <row r="151" ht="18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39" customHeight="1"/>
    <row r="173" ht="24.75" customHeight="1"/>
    <row r="174" ht="24.75" customHeight="1"/>
    <row r="175" ht="42" customHeight="1"/>
    <row r="176" ht="21" customHeight="1"/>
    <row r="177" ht="24.75" customHeight="1"/>
    <row r="178" ht="18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39" customHeight="1"/>
    <row r="200" ht="24.75" customHeight="1"/>
    <row r="201" ht="24.75" customHeight="1"/>
    <row r="202" ht="42" customHeight="1"/>
    <row r="203" ht="21" customHeight="1"/>
    <row r="204" ht="24.75" customHeight="1"/>
    <row r="205" ht="18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39" customHeight="1"/>
    <row r="227" ht="24.75" customHeight="1"/>
    <row r="228" ht="24.75" customHeight="1"/>
    <row r="229" ht="42" customHeight="1"/>
    <row r="230" ht="21" customHeight="1"/>
    <row r="231" ht="24.75" customHeight="1"/>
    <row r="232" ht="18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39" customHeight="1"/>
    <row r="254" ht="24.75" customHeight="1"/>
    <row r="255" ht="24.75" customHeight="1"/>
    <row r="256" ht="42" customHeight="1"/>
    <row r="257" ht="21" customHeight="1"/>
    <row r="258" ht="24.75" customHeight="1"/>
    <row r="259" ht="18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39" customHeight="1"/>
    <row r="281" ht="24.75" customHeight="1"/>
    <row r="282" ht="24.75" customHeight="1"/>
    <row r="283" ht="42" customHeight="1"/>
    <row r="284" ht="21" customHeight="1"/>
    <row r="285" ht="24.75" customHeight="1"/>
    <row r="286" ht="18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39" customHeight="1"/>
    <row r="308" ht="24.75" customHeight="1"/>
    <row r="309" ht="24.75" customHeight="1"/>
    <row r="310" ht="42" customHeight="1"/>
    <row r="311" ht="21" customHeight="1"/>
    <row r="312" ht="24.75" customHeight="1"/>
    <row r="313" ht="18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39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</sheetData>
  <sheetProtection password="C7A0" sheet="1" objects="1" scenarios="1"/>
  <mergeCells count="19">
    <mergeCell ref="D15:D16"/>
    <mergeCell ref="D6:E6"/>
    <mergeCell ref="A7:A8"/>
    <mergeCell ref="B7:D7"/>
    <mergeCell ref="E7:E8"/>
    <mergeCell ref="G1:V1"/>
    <mergeCell ref="B2:D4"/>
    <mergeCell ref="G2:N2"/>
    <mergeCell ref="O2:V2"/>
    <mergeCell ref="S29:S30"/>
    <mergeCell ref="T29:T30"/>
    <mergeCell ref="U29:U30"/>
    <mergeCell ref="V29:V30"/>
    <mergeCell ref="A13:E13"/>
    <mergeCell ref="A14:A16"/>
    <mergeCell ref="B14:D14"/>
    <mergeCell ref="E14:E16"/>
    <mergeCell ref="B15:B16"/>
    <mergeCell ref="C15:C16"/>
  </mergeCells>
  <printOptions/>
  <pageMargins left="0.88" right="0.53" top="0.25" bottom="0.46" header="0.24" footer="0.51"/>
  <pageSetup horizontalDpi="600" verticalDpi="600" orientation="portrait" paperSize="9" scale="96" r:id="rId1"/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4">
      <selection activeCell="I10" sqref="I10"/>
    </sheetView>
  </sheetViews>
  <sheetFormatPr defaultColWidth="0" defaultRowHeight="13.5"/>
  <cols>
    <col min="1" max="5" width="15.50390625" style="0" customWidth="1"/>
    <col min="6" max="6" width="7.375" style="0" customWidth="1"/>
    <col min="7" max="7" width="5.50390625" style="0" customWidth="1"/>
    <col min="8" max="8" width="5.25390625" style="0" customWidth="1"/>
    <col min="9" max="9" width="5.625" style="0" customWidth="1"/>
    <col min="10" max="10" width="5.875" style="0" customWidth="1"/>
    <col min="11" max="11" width="5.50390625" style="0" customWidth="1"/>
    <col min="12" max="12" width="5.875" style="0" customWidth="1"/>
    <col min="13" max="13" width="5.625" style="0" customWidth="1"/>
    <col min="14" max="14" width="5.75390625" style="0" customWidth="1"/>
    <col min="15" max="15" width="6.00390625" style="0" customWidth="1"/>
    <col min="16" max="16" width="5.875" style="0" customWidth="1"/>
    <col min="17" max="17" width="5.75390625" style="0" customWidth="1"/>
    <col min="18" max="18" width="5.25390625" style="0" customWidth="1"/>
    <col min="19" max="19" width="6.00390625" style="0" customWidth="1"/>
    <col min="20" max="20" width="5.50390625" style="0" customWidth="1"/>
    <col min="21" max="21" width="5.625" style="0" customWidth="1"/>
    <col min="22" max="22" width="5.50390625" style="0" customWidth="1"/>
    <col min="23" max="224" width="9.00390625" style="0" customWidth="1"/>
    <col min="225" max="235" width="7.75390625" style="0" hidden="1" customWidth="1"/>
    <col min="236" max="236" width="2.125" style="0" hidden="1" customWidth="1"/>
    <col min="237" max="237" width="7.75390625" style="0" hidden="1" customWidth="1"/>
    <col min="238" max="243" width="0" style="0" hidden="1" customWidth="1"/>
    <col min="244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7:22" ht="39" customHeight="1">
      <c r="G1" s="73" t="s">
        <v>58</v>
      </c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2:22" ht="18" thickBot="1">
      <c r="B2" s="53" t="s">
        <v>0</v>
      </c>
      <c r="C2" s="54"/>
      <c r="D2" s="54"/>
      <c r="G2" s="74"/>
      <c r="H2" s="75"/>
      <c r="I2" s="75"/>
      <c r="J2" s="75"/>
      <c r="K2" s="75"/>
      <c r="L2" s="75"/>
      <c r="M2" s="75"/>
      <c r="N2" s="75"/>
      <c r="O2" s="76">
        <v>39965</v>
      </c>
      <c r="P2" s="77"/>
      <c r="Q2" s="77"/>
      <c r="R2" s="77"/>
      <c r="S2" s="77"/>
      <c r="T2" s="77"/>
      <c r="U2" s="77"/>
      <c r="V2" s="77"/>
    </row>
    <row r="3" spans="2:22" ht="17.25">
      <c r="B3" s="54"/>
      <c r="C3" s="54"/>
      <c r="D3" s="54"/>
      <c r="G3" s="1" t="s">
        <v>1</v>
      </c>
      <c r="H3" s="2" t="s">
        <v>2</v>
      </c>
      <c r="I3" s="2" t="s">
        <v>3</v>
      </c>
      <c r="J3" s="3" t="s">
        <v>4</v>
      </c>
      <c r="K3" s="1" t="s">
        <v>1</v>
      </c>
      <c r="L3" s="2" t="s">
        <v>2</v>
      </c>
      <c r="M3" s="2" t="s">
        <v>3</v>
      </c>
      <c r="N3" s="3" t="s">
        <v>4</v>
      </c>
      <c r="O3" s="1" t="s">
        <v>1</v>
      </c>
      <c r="P3" s="2" t="s">
        <v>2</v>
      </c>
      <c r="Q3" s="2" t="s">
        <v>3</v>
      </c>
      <c r="R3" s="3" t="s">
        <v>4</v>
      </c>
      <c r="S3" s="1" t="s">
        <v>1</v>
      </c>
      <c r="T3" s="2" t="s">
        <v>2</v>
      </c>
      <c r="U3" s="2" t="s">
        <v>3</v>
      </c>
      <c r="V3" s="3" t="s">
        <v>4</v>
      </c>
    </row>
    <row r="4" spans="2:22" ht="24.75" customHeight="1">
      <c r="B4" s="54"/>
      <c r="C4" s="54"/>
      <c r="D4" s="54"/>
      <c r="G4" s="4" t="s">
        <v>5</v>
      </c>
      <c r="H4" s="5">
        <f aca="true" t="shared" si="0" ref="H4:H33">I4+J4</f>
        <v>2351</v>
      </c>
      <c r="I4" s="5">
        <f>I5+I6+I7+I8+I9</f>
        <v>1181</v>
      </c>
      <c r="J4" s="6">
        <f>J5+J6+J7+J8+J9</f>
        <v>1170</v>
      </c>
      <c r="K4" s="7" t="s">
        <v>6</v>
      </c>
      <c r="L4" s="5">
        <f aca="true" t="shared" si="1" ref="L4:L33">M4+N4</f>
        <v>3916</v>
      </c>
      <c r="M4" s="5">
        <f>M5+M6+M7+M8+M9</f>
        <v>2126</v>
      </c>
      <c r="N4" s="6">
        <f>N5+N6+N7+N8+N9</f>
        <v>1790</v>
      </c>
      <c r="O4" s="7" t="s">
        <v>7</v>
      </c>
      <c r="P4" s="5">
        <f aca="true" t="shared" si="2" ref="P4:P33">Q4+R4</f>
        <v>3742</v>
      </c>
      <c r="Q4" s="5">
        <f>Q5+Q6+Q7+Q8+Q9</f>
        <v>2002</v>
      </c>
      <c r="R4" s="6">
        <f>R5+R6+R7+R8+R9</f>
        <v>1740</v>
      </c>
      <c r="S4" s="7" t="s">
        <v>8</v>
      </c>
      <c r="T4" s="5">
        <f aca="true" t="shared" si="3" ref="T4:T29">U4+V4</f>
        <v>2314</v>
      </c>
      <c r="U4" s="5">
        <f>U5+U6+U7+U8+U9</f>
        <v>956</v>
      </c>
      <c r="V4" s="6">
        <f>V5+V6+V7+V8+V9</f>
        <v>1358</v>
      </c>
    </row>
    <row r="5" spans="7:22" ht="24.75" customHeight="1">
      <c r="G5" s="8">
        <v>0</v>
      </c>
      <c r="H5" s="9">
        <f t="shared" si="0"/>
        <v>512</v>
      </c>
      <c r="I5" s="47">
        <v>261</v>
      </c>
      <c r="J5" s="48">
        <v>251</v>
      </c>
      <c r="K5" s="8">
        <v>25</v>
      </c>
      <c r="L5" s="9">
        <f t="shared" si="1"/>
        <v>739</v>
      </c>
      <c r="M5" s="47">
        <v>409</v>
      </c>
      <c r="N5" s="48">
        <v>330</v>
      </c>
      <c r="O5" s="8">
        <v>50</v>
      </c>
      <c r="P5" s="9">
        <f t="shared" si="2"/>
        <v>719</v>
      </c>
      <c r="Q5" s="47">
        <v>375</v>
      </c>
      <c r="R5" s="48">
        <v>344</v>
      </c>
      <c r="S5" s="8">
        <v>75</v>
      </c>
      <c r="T5" s="9">
        <f t="shared" si="3"/>
        <v>506</v>
      </c>
      <c r="U5" s="47">
        <v>218</v>
      </c>
      <c r="V5" s="48">
        <v>288</v>
      </c>
    </row>
    <row r="6" spans="4:22" ht="24.75" customHeight="1">
      <c r="D6" s="55" t="s">
        <v>84</v>
      </c>
      <c r="E6" s="55"/>
      <c r="G6" s="8">
        <v>1</v>
      </c>
      <c r="H6" s="9">
        <f t="shared" si="0"/>
        <v>489</v>
      </c>
      <c r="I6" s="47">
        <v>245</v>
      </c>
      <c r="J6" s="48">
        <v>244</v>
      </c>
      <c r="K6" s="8">
        <v>26</v>
      </c>
      <c r="L6" s="9">
        <f t="shared" si="1"/>
        <v>815</v>
      </c>
      <c r="M6" s="47">
        <v>442</v>
      </c>
      <c r="N6" s="48">
        <v>373</v>
      </c>
      <c r="O6" s="8">
        <v>51</v>
      </c>
      <c r="P6" s="9">
        <f t="shared" si="2"/>
        <v>737</v>
      </c>
      <c r="Q6" s="47">
        <v>399</v>
      </c>
      <c r="R6" s="48">
        <v>338</v>
      </c>
      <c r="S6" s="8">
        <v>76</v>
      </c>
      <c r="T6" s="9">
        <f t="shared" si="3"/>
        <v>504</v>
      </c>
      <c r="U6" s="47">
        <v>213</v>
      </c>
      <c r="V6" s="48">
        <v>291</v>
      </c>
    </row>
    <row r="7" spans="1:22" ht="24.75" customHeight="1">
      <c r="A7" s="56" t="s">
        <v>9</v>
      </c>
      <c r="B7" s="58" t="s">
        <v>10</v>
      </c>
      <c r="C7" s="58"/>
      <c r="D7" s="58"/>
      <c r="E7" s="56" t="s">
        <v>11</v>
      </c>
      <c r="G7" s="8">
        <v>2</v>
      </c>
      <c r="H7" s="9">
        <f t="shared" si="0"/>
        <v>457</v>
      </c>
      <c r="I7" s="47">
        <v>224</v>
      </c>
      <c r="J7" s="48">
        <v>233</v>
      </c>
      <c r="K7" s="8">
        <v>27</v>
      </c>
      <c r="L7" s="9">
        <f t="shared" si="1"/>
        <v>783</v>
      </c>
      <c r="M7" s="47">
        <v>420</v>
      </c>
      <c r="N7" s="48">
        <v>363</v>
      </c>
      <c r="O7" s="8">
        <v>52</v>
      </c>
      <c r="P7" s="9">
        <f t="shared" si="2"/>
        <v>736</v>
      </c>
      <c r="Q7" s="47">
        <v>388</v>
      </c>
      <c r="R7" s="48">
        <v>348</v>
      </c>
      <c r="S7" s="8">
        <v>77</v>
      </c>
      <c r="T7" s="9">
        <f t="shared" si="3"/>
        <v>457</v>
      </c>
      <c r="U7" s="47">
        <v>192</v>
      </c>
      <c r="V7" s="48">
        <v>265</v>
      </c>
    </row>
    <row r="8" spans="1:22" ht="24.75" customHeight="1" thickBot="1">
      <c r="A8" s="57"/>
      <c r="B8" s="10" t="s">
        <v>12</v>
      </c>
      <c r="C8" s="10" t="s">
        <v>3</v>
      </c>
      <c r="D8" s="10" t="s">
        <v>4</v>
      </c>
      <c r="E8" s="57"/>
      <c r="G8" s="8">
        <v>3</v>
      </c>
      <c r="H8" s="9">
        <f t="shared" si="0"/>
        <v>450</v>
      </c>
      <c r="I8" s="47">
        <v>233</v>
      </c>
      <c r="J8" s="48">
        <v>217</v>
      </c>
      <c r="K8" s="8">
        <v>28</v>
      </c>
      <c r="L8" s="9">
        <f t="shared" si="1"/>
        <v>816</v>
      </c>
      <c r="M8" s="47">
        <v>443</v>
      </c>
      <c r="N8" s="48">
        <v>373</v>
      </c>
      <c r="O8" s="8">
        <v>53</v>
      </c>
      <c r="P8" s="9">
        <f t="shared" si="2"/>
        <v>809</v>
      </c>
      <c r="Q8" s="47">
        <v>430</v>
      </c>
      <c r="R8" s="48">
        <v>379</v>
      </c>
      <c r="S8" s="8">
        <v>78</v>
      </c>
      <c r="T8" s="9">
        <f t="shared" si="3"/>
        <v>453</v>
      </c>
      <c r="U8" s="47">
        <v>189</v>
      </c>
      <c r="V8" s="48">
        <v>264</v>
      </c>
    </row>
    <row r="9" spans="1:22" ht="24.75" customHeight="1" thickTop="1">
      <c r="A9" s="11" t="s">
        <v>13</v>
      </c>
      <c r="B9" s="12">
        <f>C9+D9</f>
        <v>58354</v>
      </c>
      <c r="C9" s="37">
        <v>29497</v>
      </c>
      <c r="D9" s="38">
        <v>28857</v>
      </c>
      <c r="E9" s="38">
        <v>27787</v>
      </c>
      <c r="G9" s="8">
        <v>4</v>
      </c>
      <c r="H9" s="9">
        <f t="shared" si="0"/>
        <v>443</v>
      </c>
      <c r="I9" s="47">
        <v>218</v>
      </c>
      <c r="J9" s="48">
        <v>225</v>
      </c>
      <c r="K9" s="8">
        <v>29</v>
      </c>
      <c r="L9" s="9">
        <f t="shared" si="1"/>
        <v>763</v>
      </c>
      <c r="M9" s="47">
        <v>412</v>
      </c>
      <c r="N9" s="48">
        <v>351</v>
      </c>
      <c r="O9" s="8">
        <v>54</v>
      </c>
      <c r="P9" s="9">
        <f t="shared" si="2"/>
        <v>741</v>
      </c>
      <c r="Q9" s="47">
        <v>410</v>
      </c>
      <c r="R9" s="48">
        <v>331</v>
      </c>
      <c r="S9" s="8">
        <v>79</v>
      </c>
      <c r="T9" s="9">
        <f t="shared" si="3"/>
        <v>394</v>
      </c>
      <c r="U9" s="47">
        <v>144</v>
      </c>
      <c r="V9" s="48">
        <v>250</v>
      </c>
    </row>
    <row r="10" spans="1:22" ht="24.75" customHeight="1" thickBot="1">
      <c r="A10" s="10" t="s">
        <v>14</v>
      </c>
      <c r="B10" s="13">
        <f>C10+D10</f>
        <v>2430</v>
      </c>
      <c r="C10" s="39">
        <v>1119</v>
      </c>
      <c r="D10" s="40">
        <v>1311</v>
      </c>
      <c r="E10" s="40">
        <v>1265</v>
      </c>
      <c r="G10" s="4" t="s">
        <v>15</v>
      </c>
      <c r="H10" s="14">
        <f t="shared" si="0"/>
        <v>2407</v>
      </c>
      <c r="I10" s="14">
        <f>I11+I12+I13+I14+I15</f>
        <v>1230</v>
      </c>
      <c r="J10" s="15">
        <f>J11+J12+J13+J14+J15</f>
        <v>1177</v>
      </c>
      <c r="K10" s="7" t="s">
        <v>16</v>
      </c>
      <c r="L10" s="14">
        <f t="shared" si="1"/>
        <v>4193</v>
      </c>
      <c r="M10" s="14">
        <f>M11+M12+M13+M14+M15</f>
        <v>2253</v>
      </c>
      <c r="N10" s="15">
        <f>N11+N12+N13+N14+N15</f>
        <v>1940</v>
      </c>
      <c r="O10" s="16" t="s">
        <v>17</v>
      </c>
      <c r="P10" s="14">
        <f t="shared" si="2"/>
        <v>4322</v>
      </c>
      <c r="Q10" s="14">
        <f>Q11+Q12+Q13+Q14+Q15</f>
        <v>2226</v>
      </c>
      <c r="R10" s="15">
        <f>R11+R12+R13+R14+R15</f>
        <v>2096</v>
      </c>
      <c r="S10" s="7" t="s">
        <v>18</v>
      </c>
      <c r="T10" s="14">
        <f t="shared" si="3"/>
        <v>1474</v>
      </c>
      <c r="U10" s="14">
        <f>U11+U12+U13+U14+U15</f>
        <v>555</v>
      </c>
      <c r="V10" s="15">
        <f>V11+V12+V13+V14+V15</f>
        <v>919</v>
      </c>
    </row>
    <row r="11" spans="1:22" ht="24.75" customHeight="1" thickTop="1">
      <c r="A11" s="11" t="s">
        <v>48</v>
      </c>
      <c r="B11" s="17">
        <f>SUM(B9:B10)</f>
        <v>60784</v>
      </c>
      <c r="C11" s="17">
        <f>SUM(C9:C10)</f>
        <v>30616</v>
      </c>
      <c r="D11" s="17">
        <f>SUM(D9:D10)</f>
        <v>30168</v>
      </c>
      <c r="E11" s="17">
        <f>SUM(E9:E10)</f>
        <v>29052</v>
      </c>
      <c r="G11" s="18">
        <v>5</v>
      </c>
      <c r="H11" s="9">
        <f t="shared" si="0"/>
        <v>486</v>
      </c>
      <c r="I11" s="47">
        <v>257</v>
      </c>
      <c r="J11" s="48">
        <v>229</v>
      </c>
      <c r="K11" s="8">
        <v>30</v>
      </c>
      <c r="L11" s="9">
        <f t="shared" si="1"/>
        <v>791</v>
      </c>
      <c r="M11" s="47">
        <v>442</v>
      </c>
      <c r="N11" s="48">
        <v>349</v>
      </c>
      <c r="O11" s="8">
        <v>55</v>
      </c>
      <c r="P11" s="9">
        <f t="shared" si="2"/>
        <v>772</v>
      </c>
      <c r="Q11" s="47">
        <v>394</v>
      </c>
      <c r="R11" s="48">
        <v>378</v>
      </c>
      <c r="S11" s="8">
        <v>80</v>
      </c>
      <c r="T11" s="9">
        <f t="shared" si="3"/>
        <v>367</v>
      </c>
      <c r="U11" s="47">
        <v>153</v>
      </c>
      <c r="V11" s="48">
        <v>214</v>
      </c>
    </row>
    <row r="12" spans="1:22" ht="15.75" customHeight="1">
      <c r="A12" s="19"/>
      <c r="B12" s="20"/>
      <c r="C12" s="20"/>
      <c r="D12" s="20"/>
      <c r="E12" s="20"/>
      <c r="G12" s="18">
        <v>6</v>
      </c>
      <c r="H12" s="9">
        <f t="shared" si="0"/>
        <v>483</v>
      </c>
      <c r="I12" s="47">
        <v>248</v>
      </c>
      <c r="J12" s="48">
        <v>235</v>
      </c>
      <c r="K12" s="8">
        <v>31</v>
      </c>
      <c r="L12" s="9">
        <f t="shared" si="1"/>
        <v>811</v>
      </c>
      <c r="M12" s="47">
        <v>425</v>
      </c>
      <c r="N12" s="48">
        <v>386</v>
      </c>
      <c r="O12" s="8">
        <v>56</v>
      </c>
      <c r="P12" s="9">
        <f t="shared" si="2"/>
        <v>805</v>
      </c>
      <c r="Q12" s="47">
        <v>434</v>
      </c>
      <c r="R12" s="48">
        <v>371</v>
      </c>
      <c r="S12" s="8">
        <v>81</v>
      </c>
      <c r="T12" s="9">
        <f t="shared" si="3"/>
        <v>325</v>
      </c>
      <c r="U12" s="47">
        <v>130</v>
      </c>
      <c r="V12" s="48">
        <v>195</v>
      </c>
    </row>
    <row r="13" spans="1:22" ht="22.5" customHeight="1" thickBot="1">
      <c r="A13" s="59" t="s">
        <v>49</v>
      </c>
      <c r="B13" s="60"/>
      <c r="C13" s="60"/>
      <c r="D13" s="60"/>
      <c r="E13" s="60"/>
      <c r="G13" s="18">
        <v>7</v>
      </c>
      <c r="H13" s="9">
        <f t="shared" si="0"/>
        <v>472</v>
      </c>
      <c r="I13" s="47">
        <v>229</v>
      </c>
      <c r="J13" s="48">
        <v>243</v>
      </c>
      <c r="K13" s="8">
        <v>32</v>
      </c>
      <c r="L13" s="9">
        <f t="shared" si="1"/>
        <v>840</v>
      </c>
      <c r="M13" s="47">
        <v>445</v>
      </c>
      <c r="N13" s="48">
        <v>395</v>
      </c>
      <c r="O13" s="8">
        <v>57</v>
      </c>
      <c r="P13" s="9">
        <f t="shared" si="2"/>
        <v>870</v>
      </c>
      <c r="Q13" s="47">
        <v>450</v>
      </c>
      <c r="R13" s="48">
        <v>420</v>
      </c>
      <c r="S13" s="8">
        <v>82</v>
      </c>
      <c r="T13" s="9">
        <f t="shared" si="3"/>
        <v>293</v>
      </c>
      <c r="U13" s="47">
        <v>101</v>
      </c>
      <c r="V13" s="48">
        <v>192</v>
      </c>
    </row>
    <row r="14" spans="1:22" ht="21" customHeight="1">
      <c r="A14" s="61" t="s">
        <v>19</v>
      </c>
      <c r="B14" s="64" t="s">
        <v>20</v>
      </c>
      <c r="C14" s="65"/>
      <c r="D14" s="65"/>
      <c r="E14" s="66" t="s">
        <v>50</v>
      </c>
      <c r="G14" s="18">
        <v>8</v>
      </c>
      <c r="H14" s="9">
        <f t="shared" si="0"/>
        <v>494</v>
      </c>
      <c r="I14" s="47">
        <v>253</v>
      </c>
      <c r="J14" s="48">
        <v>241</v>
      </c>
      <c r="K14" s="8">
        <v>33</v>
      </c>
      <c r="L14" s="9">
        <f t="shared" si="1"/>
        <v>826</v>
      </c>
      <c r="M14" s="47">
        <v>449</v>
      </c>
      <c r="N14" s="48">
        <v>377</v>
      </c>
      <c r="O14" s="8">
        <v>58</v>
      </c>
      <c r="P14" s="9">
        <f t="shared" si="2"/>
        <v>937</v>
      </c>
      <c r="Q14" s="47">
        <v>452</v>
      </c>
      <c r="R14" s="48">
        <v>485</v>
      </c>
      <c r="S14" s="8">
        <v>83</v>
      </c>
      <c r="T14" s="9">
        <f t="shared" si="3"/>
        <v>271</v>
      </c>
      <c r="U14" s="47">
        <v>99</v>
      </c>
      <c r="V14" s="48">
        <v>172</v>
      </c>
    </row>
    <row r="15" spans="1:22" ht="24.75" customHeight="1">
      <c r="A15" s="62"/>
      <c r="B15" s="69" t="s">
        <v>51</v>
      </c>
      <c r="C15" s="69" t="s">
        <v>52</v>
      </c>
      <c r="D15" s="71" t="s">
        <v>53</v>
      </c>
      <c r="E15" s="67"/>
      <c r="G15" s="18">
        <v>9</v>
      </c>
      <c r="H15" s="9">
        <f t="shared" si="0"/>
        <v>472</v>
      </c>
      <c r="I15" s="47">
        <v>243</v>
      </c>
      <c r="J15" s="48">
        <v>229</v>
      </c>
      <c r="K15" s="8">
        <v>34</v>
      </c>
      <c r="L15" s="9">
        <f t="shared" si="1"/>
        <v>925</v>
      </c>
      <c r="M15" s="47">
        <v>492</v>
      </c>
      <c r="N15" s="48">
        <v>433</v>
      </c>
      <c r="O15" s="8">
        <v>59</v>
      </c>
      <c r="P15" s="9">
        <f t="shared" si="2"/>
        <v>938</v>
      </c>
      <c r="Q15" s="47">
        <v>496</v>
      </c>
      <c r="R15" s="48">
        <v>442</v>
      </c>
      <c r="S15" s="8">
        <v>84</v>
      </c>
      <c r="T15" s="9">
        <f t="shared" si="3"/>
        <v>218</v>
      </c>
      <c r="U15" s="47">
        <v>72</v>
      </c>
      <c r="V15" s="48">
        <v>146</v>
      </c>
    </row>
    <row r="16" spans="1:22" ht="18" customHeight="1" thickBot="1">
      <c r="A16" s="63"/>
      <c r="B16" s="70"/>
      <c r="C16" s="70"/>
      <c r="D16" s="72"/>
      <c r="E16" s="68"/>
      <c r="G16" s="7" t="s">
        <v>21</v>
      </c>
      <c r="H16" s="14">
        <f t="shared" si="0"/>
        <v>2659</v>
      </c>
      <c r="I16" s="14">
        <f>I17+I18+I19+I20+I21</f>
        <v>1381</v>
      </c>
      <c r="J16" s="15">
        <f>J17+J18+J19+J20+J21</f>
        <v>1278</v>
      </c>
      <c r="K16" s="7" t="s">
        <v>22</v>
      </c>
      <c r="L16" s="14">
        <f t="shared" si="1"/>
        <v>4788</v>
      </c>
      <c r="M16" s="14">
        <f>M17+M18+M19+M20+M21</f>
        <v>2578</v>
      </c>
      <c r="N16" s="15">
        <f>N17+N18+N19+N20+N21</f>
        <v>2210</v>
      </c>
      <c r="O16" s="7" t="s">
        <v>23</v>
      </c>
      <c r="P16" s="14">
        <f t="shared" si="2"/>
        <v>3993</v>
      </c>
      <c r="Q16" s="14">
        <f>Q17+Q18+Q19+Q20+Q21</f>
        <v>2033</v>
      </c>
      <c r="R16" s="15">
        <f>R17+R18+R19+R20+R21</f>
        <v>1960</v>
      </c>
      <c r="S16" s="7" t="s">
        <v>24</v>
      </c>
      <c r="T16" s="14">
        <f t="shared" si="3"/>
        <v>800</v>
      </c>
      <c r="U16" s="14">
        <f>U17+U18+U19+U20+U21</f>
        <v>226</v>
      </c>
      <c r="V16" s="15">
        <f>V17+V18+V19+V20+V21</f>
        <v>574</v>
      </c>
    </row>
    <row r="17" spans="1:22" ht="24.75" customHeight="1" thickTop="1">
      <c r="A17" s="21" t="s">
        <v>25</v>
      </c>
      <c r="B17" s="22">
        <f aca="true" t="shared" si="4" ref="B17:B36">C17+D17</f>
        <v>18097</v>
      </c>
      <c r="C17" s="41">
        <v>9162</v>
      </c>
      <c r="D17" s="42">
        <v>8935</v>
      </c>
      <c r="E17" s="42">
        <v>8506</v>
      </c>
      <c r="G17" s="8">
        <v>10</v>
      </c>
      <c r="H17" s="9">
        <f t="shared" si="0"/>
        <v>496</v>
      </c>
      <c r="I17" s="47">
        <v>265</v>
      </c>
      <c r="J17" s="48">
        <v>231</v>
      </c>
      <c r="K17" s="8">
        <v>35</v>
      </c>
      <c r="L17" s="9">
        <f t="shared" si="1"/>
        <v>916</v>
      </c>
      <c r="M17" s="47">
        <v>508</v>
      </c>
      <c r="N17" s="48">
        <v>408</v>
      </c>
      <c r="O17" s="8">
        <v>60</v>
      </c>
      <c r="P17" s="9">
        <f t="shared" si="2"/>
        <v>956</v>
      </c>
      <c r="Q17" s="47">
        <v>484</v>
      </c>
      <c r="R17" s="48">
        <v>472</v>
      </c>
      <c r="S17" s="8">
        <v>85</v>
      </c>
      <c r="T17" s="9">
        <f t="shared" si="3"/>
        <v>224</v>
      </c>
      <c r="U17" s="47">
        <v>78</v>
      </c>
      <c r="V17" s="48">
        <v>146</v>
      </c>
    </row>
    <row r="18" spans="1:22" ht="24.75" customHeight="1">
      <c r="A18" s="23" t="s">
        <v>26</v>
      </c>
      <c r="B18" s="24">
        <f t="shared" si="4"/>
        <v>7</v>
      </c>
      <c r="C18" s="43">
        <v>4</v>
      </c>
      <c r="D18" s="44">
        <v>3</v>
      </c>
      <c r="E18" s="44">
        <v>5</v>
      </c>
      <c r="G18" s="8">
        <v>11</v>
      </c>
      <c r="H18" s="9">
        <f t="shared" si="0"/>
        <v>553</v>
      </c>
      <c r="I18" s="47">
        <v>292</v>
      </c>
      <c r="J18" s="48">
        <v>261</v>
      </c>
      <c r="K18" s="8">
        <v>36</v>
      </c>
      <c r="L18" s="9">
        <f t="shared" si="1"/>
        <v>1021</v>
      </c>
      <c r="M18" s="47">
        <v>553</v>
      </c>
      <c r="N18" s="48">
        <v>468</v>
      </c>
      <c r="O18" s="8">
        <v>61</v>
      </c>
      <c r="P18" s="9">
        <f t="shared" si="2"/>
        <v>1024</v>
      </c>
      <c r="Q18" s="47">
        <v>535</v>
      </c>
      <c r="R18" s="48">
        <v>489</v>
      </c>
      <c r="S18" s="8">
        <v>86</v>
      </c>
      <c r="T18" s="9">
        <f t="shared" si="3"/>
        <v>189</v>
      </c>
      <c r="U18" s="47">
        <v>49</v>
      </c>
      <c r="V18" s="48">
        <v>140</v>
      </c>
    </row>
    <row r="19" spans="1:22" ht="24.75" customHeight="1">
      <c r="A19" s="23" t="s">
        <v>27</v>
      </c>
      <c r="B19" s="24">
        <f t="shared" si="4"/>
        <v>13337</v>
      </c>
      <c r="C19" s="43">
        <v>6772</v>
      </c>
      <c r="D19" s="44">
        <v>6565</v>
      </c>
      <c r="E19" s="44">
        <v>6467</v>
      </c>
      <c r="G19" s="8">
        <v>12</v>
      </c>
      <c r="H19" s="9">
        <f t="shared" si="0"/>
        <v>519</v>
      </c>
      <c r="I19" s="47">
        <v>284</v>
      </c>
      <c r="J19" s="48">
        <v>235</v>
      </c>
      <c r="K19" s="8">
        <v>37</v>
      </c>
      <c r="L19" s="9">
        <f t="shared" si="1"/>
        <v>984</v>
      </c>
      <c r="M19" s="47">
        <v>529</v>
      </c>
      <c r="N19" s="48">
        <v>455</v>
      </c>
      <c r="O19" s="8">
        <v>62</v>
      </c>
      <c r="P19" s="9">
        <f t="shared" si="2"/>
        <v>801</v>
      </c>
      <c r="Q19" s="47">
        <v>401</v>
      </c>
      <c r="R19" s="48">
        <v>400</v>
      </c>
      <c r="S19" s="8">
        <v>87</v>
      </c>
      <c r="T19" s="9">
        <f t="shared" si="3"/>
        <v>149</v>
      </c>
      <c r="U19" s="47">
        <v>43</v>
      </c>
      <c r="V19" s="48">
        <v>106</v>
      </c>
    </row>
    <row r="20" spans="1:22" ht="24.75" customHeight="1">
      <c r="A20" s="23" t="s">
        <v>28</v>
      </c>
      <c r="B20" s="24">
        <f t="shared" si="4"/>
        <v>250</v>
      </c>
      <c r="C20" s="43">
        <v>128</v>
      </c>
      <c r="D20" s="44">
        <v>122</v>
      </c>
      <c r="E20" s="44">
        <v>120</v>
      </c>
      <c r="G20" s="8">
        <v>13</v>
      </c>
      <c r="H20" s="9">
        <f t="shared" si="0"/>
        <v>519</v>
      </c>
      <c r="I20" s="47">
        <v>263</v>
      </c>
      <c r="J20" s="48">
        <v>256</v>
      </c>
      <c r="K20" s="8">
        <v>38</v>
      </c>
      <c r="L20" s="9">
        <f t="shared" si="1"/>
        <v>941</v>
      </c>
      <c r="M20" s="47">
        <v>489</v>
      </c>
      <c r="N20" s="48">
        <v>452</v>
      </c>
      <c r="O20" s="8">
        <v>63</v>
      </c>
      <c r="P20" s="9">
        <f t="shared" si="2"/>
        <v>544</v>
      </c>
      <c r="Q20" s="47">
        <v>286</v>
      </c>
      <c r="R20" s="48">
        <v>258</v>
      </c>
      <c r="S20" s="8">
        <v>88</v>
      </c>
      <c r="T20" s="9">
        <f t="shared" si="3"/>
        <v>126</v>
      </c>
      <c r="U20" s="47">
        <v>27</v>
      </c>
      <c r="V20" s="48">
        <v>99</v>
      </c>
    </row>
    <row r="21" spans="1:22" ht="24.75" customHeight="1">
      <c r="A21" s="23" t="s">
        <v>29</v>
      </c>
      <c r="B21" s="24">
        <f t="shared" si="4"/>
        <v>1965</v>
      </c>
      <c r="C21" s="43">
        <v>994</v>
      </c>
      <c r="D21" s="44">
        <v>971</v>
      </c>
      <c r="E21" s="44">
        <v>975</v>
      </c>
      <c r="G21" s="8">
        <v>14</v>
      </c>
      <c r="H21" s="9">
        <f t="shared" si="0"/>
        <v>572</v>
      </c>
      <c r="I21" s="47">
        <v>277</v>
      </c>
      <c r="J21" s="48">
        <v>295</v>
      </c>
      <c r="K21" s="8">
        <v>39</v>
      </c>
      <c r="L21" s="9">
        <f t="shared" si="1"/>
        <v>926</v>
      </c>
      <c r="M21" s="47">
        <v>499</v>
      </c>
      <c r="N21" s="48">
        <v>427</v>
      </c>
      <c r="O21" s="8">
        <v>64</v>
      </c>
      <c r="P21" s="9">
        <f t="shared" si="2"/>
        <v>668</v>
      </c>
      <c r="Q21" s="47">
        <v>327</v>
      </c>
      <c r="R21" s="48">
        <v>341</v>
      </c>
      <c r="S21" s="8">
        <v>89</v>
      </c>
      <c r="T21" s="9">
        <f t="shared" si="3"/>
        <v>112</v>
      </c>
      <c r="U21" s="47">
        <v>29</v>
      </c>
      <c r="V21" s="48">
        <v>83</v>
      </c>
    </row>
    <row r="22" spans="1:22" ht="24.75" customHeight="1">
      <c r="A22" s="23" t="s">
        <v>30</v>
      </c>
      <c r="B22" s="24">
        <f t="shared" si="4"/>
        <v>3087</v>
      </c>
      <c r="C22" s="43">
        <v>1525</v>
      </c>
      <c r="D22" s="44">
        <v>1562</v>
      </c>
      <c r="E22" s="44">
        <v>1463</v>
      </c>
      <c r="G22" s="7" t="s">
        <v>31</v>
      </c>
      <c r="H22" s="14">
        <f t="shared" si="0"/>
        <v>2820</v>
      </c>
      <c r="I22" s="14">
        <f>I23+I24+I25+I26+I27</f>
        <v>1422</v>
      </c>
      <c r="J22" s="15">
        <f>J23+J24+J25+J26+J27</f>
        <v>1398</v>
      </c>
      <c r="K22" s="7" t="s">
        <v>32</v>
      </c>
      <c r="L22" s="14">
        <f t="shared" si="1"/>
        <v>4389</v>
      </c>
      <c r="M22" s="14">
        <f>M23+M24+M25+M26+M27</f>
        <v>2369</v>
      </c>
      <c r="N22" s="15">
        <f>N23+N24+N25+N26+N27</f>
        <v>2020</v>
      </c>
      <c r="O22" s="7" t="s">
        <v>33</v>
      </c>
      <c r="P22" s="14">
        <f t="shared" si="2"/>
        <v>3670</v>
      </c>
      <c r="Q22" s="14">
        <f>Q23+Q24+Q25+Q26+Q27</f>
        <v>1769</v>
      </c>
      <c r="R22" s="15">
        <f>R23+R24+R25+R26+R27</f>
        <v>1901</v>
      </c>
      <c r="S22" s="7" t="s">
        <v>34</v>
      </c>
      <c r="T22" s="14">
        <f t="shared" si="3"/>
        <v>341</v>
      </c>
      <c r="U22" s="14">
        <f>U23+U24+U25+U26+U27</f>
        <v>83</v>
      </c>
      <c r="V22" s="15">
        <f>V23+V24+V25+V26+V27</f>
        <v>258</v>
      </c>
    </row>
    <row r="23" spans="1:22" ht="24.75" customHeight="1">
      <c r="A23" s="23" t="s">
        <v>35</v>
      </c>
      <c r="B23" s="24">
        <f t="shared" si="4"/>
        <v>1457</v>
      </c>
      <c r="C23" s="43">
        <v>741</v>
      </c>
      <c r="D23" s="44">
        <v>716</v>
      </c>
      <c r="E23" s="44">
        <v>771</v>
      </c>
      <c r="G23" s="8">
        <v>15</v>
      </c>
      <c r="H23" s="9">
        <f t="shared" si="0"/>
        <v>559</v>
      </c>
      <c r="I23" s="47">
        <v>297</v>
      </c>
      <c r="J23" s="48">
        <v>262</v>
      </c>
      <c r="K23" s="8">
        <v>40</v>
      </c>
      <c r="L23" s="9">
        <f t="shared" si="1"/>
        <v>971</v>
      </c>
      <c r="M23" s="47">
        <v>528</v>
      </c>
      <c r="N23" s="48">
        <v>443</v>
      </c>
      <c r="O23" s="8">
        <v>65</v>
      </c>
      <c r="P23" s="9">
        <f t="shared" si="2"/>
        <v>843</v>
      </c>
      <c r="Q23" s="47">
        <v>412</v>
      </c>
      <c r="R23" s="48">
        <v>431</v>
      </c>
      <c r="S23" s="8">
        <v>90</v>
      </c>
      <c r="T23" s="9">
        <f t="shared" si="3"/>
        <v>104</v>
      </c>
      <c r="U23" s="47">
        <v>29</v>
      </c>
      <c r="V23" s="48">
        <v>75</v>
      </c>
    </row>
    <row r="24" spans="1:22" ht="24.75" customHeight="1">
      <c r="A24" s="23" t="s">
        <v>36</v>
      </c>
      <c r="B24" s="24">
        <f t="shared" si="4"/>
        <v>1197</v>
      </c>
      <c r="C24" s="43">
        <v>557</v>
      </c>
      <c r="D24" s="44">
        <v>640</v>
      </c>
      <c r="E24" s="44">
        <v>592</v>
      </c>
      <c r="G24" s="8">
        <v>16</v>
      </c>
      <c r="H24" s="9">
        <f t="shared" si="0"/>
        <v>540</v>
      </c>
      <c r="I24" s="47">
        <v>279</v>
      </c>
      <c r="J24" s="48">
        <v>261</v>
      </c>
      <c r="K24" s="8">
        <v>41</v>
      </c>
      <c r="L24" s="9">
        <f t="shared" si="1"/>
        <v>904</v>
      </c>
      <c r="M24" s="47">
        <v>510</v>
      </c>
      <c r="N24" s="48">
        <v>394</v>
      </c>
      <c r="O24" s="8">
        <v>66</v>
      </c>
      <c r="P24" s="9">
        <f t="shared" si="2"/>
        <v>768</v>
      </c>
      <c r="Q24" s="47">
        <v>375</v>
      </c>
      <c r="R24" s="48">
        <v>393</v>
      </c>
      <c r="S24" s="8">
        <v>91</v>
      </c>
      <c r="T24" s="9">
        <f t="shared" si="3"/>
        <v>75</v>
      </c>
      <c r="U24" s="47">
        <v>22</v>
      </c>
      <c r="V24" s="48">
        <v>53</v>
      </c>
    </row>
    <row r="25" spans="1:22" ht="24.75" customHeight="1">
      <c r="A25" s="25" t="s">
        <v>54</v>
      </c>
      <c r="B25" s="24">
        <f t="shared" si="4"/>
        <v>1139</v>
      </c>
      <c r="C25" s="43">
        <v>603</v>
      </c>
      <c r="D25" s="44">
        <v>536</v>
      </c>
      <c r="E25" s="44">
        <v>1139</v>
      </c>
      <c r="G25" s="8">
        <v>17</v>
      </c>
      <c r="H25" s="9">
        <f t="shared" si="0"/>
        <v>570</v>
      </c>
      <c r="I25" s="47">
        <v>276</v>
      </c>
      <c r="J25" s="48">
        <v>294</v>
      </c>
      <c r="K25" s="8">
        <v>42</v>
      </c>
      <c r="L25" s="9">
        <f t="shared" si="1"/>
        <v>794</v>
      </c>
      <c r="M25" s="47">
        <v>403</v>
      </c>
      <c r="N25" s="48">
        <v>391</v>
      </c>
      <c r="O25" s="8">
        <v>67</v>
      </c>
      <c r="P25" s="9">
        <f t="shared" si="2"/>
        <v>740</v>
      </c>
      <c r="Q25" s="47">
        <v>355</v>
      </c>
      <c r="R25" s="48">
        <v>385</v>
      </c>
      <c r="S25" s="8">
        <v>92</v>
      </c>
      <c r="T25" s="9">
        <f t="shared" si="3"/>
        <v>69</v>
      </c>
      <c r="U25" s="47">
        <v>17</v>
      </c>
      <c r="V25" s="48">
        <v>52</v>
      </c>
    </row>
    <row r="26" spans="1:22" ht="24.75" customHeight="1">
      <c r="A26" s="23" t="s">
        <v>37</v>
      </c>
      <c r="B26" s="24">
        <f t="shared" si="4"/>
        <v>1166</v>
      </c>
      <c r="C26" s="43">
        <v>583</v>
      </c>
      <c r="D26" s="44">
        <v>583</v>
      </c>
      <c r="E26" s="44">
        <v>489</v>
      </c>
      <c r="G26" s="8">
        <v>18</v>
      </c>
      <c r="H26" s="9">
        <f t="shared" si="0"/>
        <v>576</v>
      </c>
      <c r="I26" s="47">
        <v>285</v>
      </c>
      <c r="J26" s="48">
        <v>291</v>
      </c>
      <c r="K26" s="8">
        <v>43</v>
      </c>
      <c r="L26" s="9">
        <f t="shared" si="1"/>
        <v>795</v>
      </c>
      <c r="M26" s="47">
        <v>432</v>
      </c>
      <c r="N26" s="48">
        <v>363</v>
      </c>
      <c r="O26" s="8">
        <v>68</v>
      </c>
      <c r="P26" s="9">
        <f t="shared" si="2"/>
        <v>669</v>
      </c>
      <c r="Q26" s="47">
        <v>336</v>
      </c>
      <c r="R26" s="48">
        <v>333</v>
      </c>
      <c r="S26" s="8">
        <v>93</v>
      </c>
      <c r="T26" s="9">
        <f t="shared" si="3"/>
        <v>53</v>
      </c>
      <c r="U26" s="47">
        <v>8</v>
      </c>
      <c r="V26" s="48">
        <v>45</v>
      </c>
    </row>
    <row r="27" spans="1:22" ht="24.75" customHeight="1">
      <c r="A27" s="25" t="s">
        <v>54</v>
      </c>
      <c r="B27" s="24">
        <f t="shared" si="4"/>
        <v>2253</v>
      </c>
      <c r="C27" s="43">
        <v>1180</v>
      </c>
      <c r="D27" s="44">
        <v>1073</v>
      </c>
      <c r="E27" s="44">
        <v>1119</v>
      </c>
      <c r="G27" s="8">
        <v>19</v>
      </c>
      <c r="H27" s="9">
        <f t="shared" si="0"/>
        <v>575</v>
      </c>
      <c r="I27" s="47">
        <v>285</v>
      </c>
      <c r="J27" s="48">
        <v>290</v>
      </c>
      <c r="K27" s="8">
        <v>44</v>
      </c>
      <c r="L27" s="9">
        <f t="shared" si="1"/>
        <v>925</v>
      </c>
      <c r="M27" s="47">
        <v>496</v>
      </c>
      <c r="N27" s="48">
        <v>429</v>
      </c>
      <c r="O27" s="8">
        <v>69</v>
      </c>
      <c r="P27" s="9">
        <f t="shared" si="2"/>
        <v>650</v>
      </c>
      <c r="Q27" s="47">
        <v>291</v>
      </c>
      <c r="R27" s="48">
        <v>359</v>
      </c>
      <c r="S27" s="8">
        <v>94</v>
      </c>
      <c r="T27" s="9">
        <f t="shared" si="3"/>
        <v>40</v>
      </c>
      <c r="U27" s="47">
        <v>7</v>
      </c>
      <c r="V27" s="48">
        <v>33</v>
      </c>
    </row>
    <row r="28" spans="1:22" ht="24.75" customHeight="1">
      <c r="A28" s="25" t="s">
        <v>55</v>
      </c>
      <c r="B28" s="24">
        <f t="shared" si="4"/>
        <v>1472</v>
      </c>
      <c r="C28" s="43">
        <v>762</v>
      </c>
      <c r="D28" s="44">
        <v>710</v>
      </c>
      <c r="E28" s="44">
        <v>672</v>
      </c>
      <c r="G28" s="7" t="s">
        <v>38</v>
      </c>
      <c r="H28" s="14">
        <f t="shared" si="0"/>
        <v>3377</v>
      </c>
      <c r="I28" s="14">
        <f>I29+I30+I31+I32+I33</f>
        <v>1747</v>
      </c>
      <c r="J28" s="15">
        <f>J29+J30+J31+J32+J33</f>
        <v>1630</v>
      </c>
      <c r="K28" s="7" t="s">
        <v>39</v>
      </c>
      <c r="L28" s="14">
        <f t="shared" si="1"/>
        <v>3855</v>
      </c>
      <c r="M28" s="14">
        <f>M29+M30+M31+M32+M33</f>
        <v>2022</v>
      </c>
      <c r="N28" s="15">
        <f>N29+N30+N31+N32+N33</f>
        <v>1833</v>
      </c>
      <c r="O28" s="7" t="s">
        <v>40</v>
      </c>
      <c r="P28" s="14">
        <f t="shared" si="2"/>
        <v>2827</v>
      </c>
      <c r="Q28" s="14">
        <f>Q29+Q30+Q31+Q32+Q33</f>
        <v>1318</v>
      </c>
      <c r="R28" s="15">
        <f>R29+R30+R31+R32+R33</f>
        <v>1509</v>
      </c>
      <c r="S28" s="4" t="s">
        <v>41</v>
      </c>
      <c r="T28" s="14">
        <f t="shared" si="3"/>
        <v>116</v>
      </c>
      <c r="U28" s="49">
        <v>20</v>
      </c>
      <c r="V28" s="50">
        <v>96</v>
      </c>
    </row>
    <row r="29" spans="1:22" ht="24.75" customHeight="1">
      <c r="A29" s="23" t="s">
        <v>42</v>
      </c>
      <c r="B29" s="24">
        <f t="shared" si="4"/>
        <v>3511</v>
      </c>
      <c r="C29" s="43">
        <v>1773</v>
      </c>
      <c r="D29" s="44">
        <v>1738</v>
      </c>
      <c r="E29" s="44">
        <v>1561</v>
      </c>
      <c r="G29" s="8">
        <v>20</v>
      </c>
      <c r="H29" s="9">
        <f t="shared" si="0"/>
        <v>660</v>
      </c>
      <c r="I29" s="47">
        <v>326</v>
      </c>
      <c r="J29" s="48">
        <v>334</v>
      </c>
      <c r="K29" s="8">
        <v>45</v>
      </c>
      <c r="L29" s="9">
        <f t="shared" si="1"/>
        <v>793</v>
      </c>
      <c r="M29" s="47">
        <v>444</v>
      </c>
      <c r="N29" s="48">
        <v>349</v>
      </c>
      <c r="O29" s="8">
        <v>70</v>
      </c>
      <c r="P29" s="9">
        <f t="shared" si="2"/>
        <v>558</v>
      </c>
      <c r="Q29" s="47">
        <v>258</v>
      </c>
      <c r="R29" s="48">
        <v>300</v>
      </c>
      <c r="S29" s="78" t="s">
        <v>43</v>
      </c>
      <c r="T29" s="80">
        <f t="shared" si="3"/>
        <v>58354</v>
      </c>
      <c r="U29" s="80">
        <f>I4+I10+I16+I22+I28+M4+M10+M16+M22+M28+Q4+Q10+Q16+Q22+Q28+U4+U10+U16+U22+U28</f>
        <v>29497</v>
      </c>
      <c r="V29" s="82">
        <f>J4+J10+J16+J22+J28+N4+N10+N16+N22+N28+R4+R10+R16+R22+R28+V4+V10+V16+V22+V28</f>
        <v>28857</v>
      </c>
    </row>
    <row r="30" spans="1:22" ht="24.75" customHeight="1" thickBot="1">
      <c r="A30" s="25" t="s">
        <v>56</v>
      </c>
      <c r="B30" s="24">
        <f t="shared" si="4"/>
        <v>2634</v>
      </c>
      <c r="C30" s="43">
        <v>1321</v>
      </c>
      <c r="D30" s="44">
        <v>1313</v>
      </c>
      <c r="E30" s="44">
        <v>2634</v>
      </c>
      <c r="G30" s="8">
        <v>21</v>
      </c>
      <c r="H30" s="9">
        <f t="shared" si="0"/>
        <v>620</v>
      </c>
      <c r="I30" s="47">
        <v>319</v>
      </c>
      <c r="J30" s="48">
        <v>301</v>
      </c>
      <c r="K30" s="8">
        <v>46</v>
      </c>
      <c r="L30" s="9">
        <f t="shared" si="1"/>
        <v>750</v>
      </c>
      <c r="M30" s="47">
        <v>411</v>
      </c>
      <c r="N30" s="48">
        <v>339</v>
      </c>
      <c r="O30" s="8">
        <v>71</v>
      </c>
      <c r="P30" s="9">
        <f t="shared" si="2"/>
        <v>586</v>
      </c>
      <c r="Q30" s="47">
        <v>292</v>
      </c>
      <c r="R30" s="48">
        <v>294</v>
      </c>
      <c r="S30" s="79"/>
      <c r="T30" s="81"/>
      <c r="U30" s="81"/>
      <c r="V30" s="83"/>
    </row>
    <row r="31" spans="1:22" ht="24.75" customHeight="1">
      <c r="A31" s="23" t="s">
        <v>44</v>
      </c>
      <c r="B31" s="24">
        <f t="shared" si="4"/>
        <v>1492</v>
      </c>
      <c r="C31" s="43">
        <v>768</v>
      </c>
      <c r="D31" s="44">
        <v>724</v>
      </c>
      <c r="E31" s="44">
        <v>705</v>
      </c>
      <c r="G31" s="8">
        <v>22</v>
      </c>
      <c r="H31" s="9">
        <f t="shared" si="0"/>
        <v>685</v>
      </c>
      <c r="I31" s="47">
        <v>349</v>
      </c>
      <c r="J31" s="48">
        <v>336</v>
      </c>
      <c r="K31" s="8">
        <v>47</v>
      </c>
      <c r="L31" s="9">
        <f t="shared" si="1"/>
        <v>762</v>
      </c>
      <c r="M31" s="47">
        <v>387</v>
      </c>
      <c r="N31" s="48">
        <v>375</v>
      </c>
      <c r="O31" s="8">
        <v>72</v>
      </c>
      <c r="P31" s="9">
        <f t="shared" si="2"/>
        <v>573</v>
      </c>
      <c r="Q31" s="47">
        <v>269</v>
      </c>
      <c r="R31" s="48">
        <v>304</v>
      </c>
      <c r="S31" s="26"/>
      <c r="T31" s="27"/>
      <c r="U31" s="27"/>
      <c r="V31" s="27"/>
    </row>
    <row r="32" spans="1:22" ht="24.75" customHeight="1">
      <c r="A32" s="25" t="s">
        <v>54</v>
      </c>
      <c r="B32" s="24">
        <f t="shared" si="4"/>
        <v>1140</v>
      </c>
      <c r="C32" s="43">
        <v>557</v>
      </c>
      <c r="D32" s="44">
        <v>583</v>
      </c>
      <c r="E32" s="44">
        <v>515</v>
      </c>
      <c r="G32" s="8">
        <v>23</v>
      </c>
      <c r="H32" s="9">
        <f t="shared" si="0"/>
        <v>689</v>
      </c>
      <c r="I32" s="47">
        <v>365</v>
      </c>
      <c r="J32" s="48">
        <v>324</v>
      </c>
      <c r="K32" s="8">
        <v>48</v>
      </c>
      <c r="L32" s="9">
        <f t="shared" si="1"/>
        <v>773</v>
      </c>
      <c r="M32" s="47">
        <v>389</v>
      </c>
      <c r="N32" s="48">
        <v>384</v>
      </c>
      <c r="O32" s="8">
        <v>73</v>
      </c>
      <c r="P32" s="9">
        <f t="shared" si="2"/>
        <v>549</v>
      </c>
      <c r="Q32" s="47">
        <v>243</v>
      </c>
      <c r="R32" s="48">
        <v>306</v>
      </c>
      <c r="S32" s="28"/>
      <c r="T32" s="29"/>
      <c r="U32" s="29"/>
      <c r="V32" s="29"/>
    </row>
    <row r="33" spans="1:22" ht="24.75" customHeight="1" thickBot="1">
      <c r="A33" s="25" t="s">
        <v>55</v>
      </c>
      <c r="B33" s="24">
        <f t="shared" si="4"/>
        <v>1851</v>
      </c>
      <c r="C33" s="43">
        <v>939</v>
      </c>
      <c r="D33" s="44">
        <v>912</v>
      </c>
      <c r="E33" s="44">
        <v>801</v>
      </c>
      <c r="G33" s="30">
        <v>24</v>
      </c>
      <c r="H33" s="31">
        <f t="shared" si="0"/>
        <v>723</v>
      </c>
      <c r="I33" s="51">
        <v>388</v>
      </c>
      <c r="J33" s="52">
        <v>335</v>
      </c>
      <c r="K33" s="30">
        <v>49</v>
      </c>
      <c r="L33" s="31">
        <f t="shared" si="1"/>
        <v>777</v>
      </c>
      <c r="M33" s="51">
        <v>391</v>
      </c>
      <c r="N33" s="52">
        <v>386</v>
      </c>
      <c r="O33" s="30">
        <v>74</v>
      </c>
      <c r="P33" s="31">
        <f t="shared" si="2"/>
        <v>561</v>
      </c>
      <c r="Q33" s="51">
        <v>256</v>
      </c>
      <c r="R33" s="52">
        <v>305</v>
      </c>
      <c r="S33" s="28"/>
      <c r="T33" s="29"/>
      <c r="U33" s="29"/>
      <c r="V33" s="29"/>
    </row>
    <row r="34" spans="1:5" ht="24.75" customHeight="1">
      <c r="A34" s="25" t="s">
        <v>57</v>
      </c>
      <c r="B34" s="24">
        <f t="shared" si="4"/>
        <v>1820</v>
      </c>
      <c r="C34" s="43">
        <v>917</v>
      </c>
      <c r="D34" s="44">
        <v>903</v>
      </c>
      <c r="E34" s="44">
        <v>1037</v>
      </c>
    </row>
    <row r="35" spans="1:5" ht="24.75" customHeight="1">
      <c r="A35" s="23" t="s">
        <v>45</v>
      </c>
      <c r="B35" s="24">
        <f t="shared" si="4"/>
        <v>361</v>
      </c>
      <c r="C35" s="43">
        <v>171</v>
      </c>
      <c r="D35" s="44">
        <v>190</v>
      </c>
      <c r="E35" s="44">
        <v>183</v>
      </c>
    </row>
    <row r="36" spans="1:5" ht="24.75" customHeight="1" thickBot="1">
      <c r="A36" s="32" t="s">
        <v>46</v>
      </c>
      <c r="B36" s="33">
        <f t="shared" si="4"/>
        <v>118</v>
      </c>
      <c r="C36" s="45">
        <v>40</v>
      </c>
      <c r="D36" s="46">
        <v>78</v>
      </c>
      <c r="E36" s="46">
        <v>57</v>
      </c>
    </row>
    <row r="37" spans="1:5" ht="26.25" customHeight="1" thickBot="1" thickTop="1">
      <c r="A37" s="34" t="s">
        <v>47</v>
      </c>
      <c r="B37" s="35">
        <f>SUM(B17:B36)</f>
        <v>58354</v>
      </c>
      <c r="C37" s="35">
        <f>SUM(C17:C36)</f>
        <v>29497</v>
      </c>
      <c r="D37" s="36">
        <f>SUM(D17:D36)</f>
        <v>28857</v>
      </c>
      <c r="E37" s="36">
        <f>SUM(E17:E36)</f>
        <v>29811</v>
      </c>
    </row>
    <row r="38" ht="24.75" customHeight="1"/>
    <row r="39" ht="24.75" customHeight="1"/>
    <row r="40" ht="42" customHeight="1"/>
    <row r="41" ht="21" customHeight="1"/>
    <row r="42" ht="24.75" customHeight="1"/>
    <row r="43" ht="18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39" customHeight="1"/>
    <row r="65" ht="24.75" customHeight="1"/>
    <row r="66" ht="24.75" customHeight="1"/>
    <row r="67" ht="42" customHeight="1"/>
    <row r="68" ht="21" customHeight="1"/>
    <row r="69" ht="24.75" customHeight="1"/>
    <row r="70" ht="18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39" customHeight="1"/>
    <row r="92" ht="24.75" customHeight="1"/>
    <row r="93" ht="24.75" customHeight="1"/>
    <row r="94" ht="42" customHeight="1"/>
    <row r="95" ht="21" customHeight="1"/>
    <row r="96" ht="24.75" customHeight="1"/>
    <row r="97" ht="18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39" customHeight="1"/>
    <row r="119" ht="24.75" customHeight="1"/>
    <row r="120" ht="24.75" customHeight="1"/>
    <row r="121" ht="42" customHeight="1"/>
    <row r="122" ht="21" customHeight="1"/>
    <row r="123" ht="24.75" customHeight="1"/>
    <row r="124" ht="18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39" customHeight="1"/>
    <row r="146" ht="24.75" customHeight="1"/>
    <row r="147" ht="24.75" customHeight="1"/>
    <row r="148" ht="42" customHeight="1"/>
    <row r="149" ht="21" customHeight="1"/>
    <row r="150" ht="24.75" customHeight="1"/>
    <row r="151" ht="18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39" customHeight="1"/>
    <row r="173" ht="24.75" customHeight="1"/>
    <row r="174" ht="24.75" customHeight="1"/>
    <row r="175" ht="42" customHeight="1"/>
    <row r="176" ht="21" customHeight="1"/>
    <row r="177" ht="24.75" customHeight="1"/>
    <row r="178" ht="18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39" customHeight="1"/>
    <row r="200" ht="24.75" customHeight="1"/>
    <row r="201" ht="24.75" customHeight="1"/>
    <row r="202" ht="42" customHeight="1"/>
    <row r="203" ht="21" customHeight="1"/>
    <row r="204" ht="24.75" customHeight="1"/>
    <row r="205" ht="18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39" customHeight="1"/>
    <row r="227" ht="24.75" customHeight="1"/>
    <row r="228" ht="24.75" customHeight="1"/>
    <row r="229" ht="42" customHeight="1"/>
    <row r="230" ht="21" customHeight="1"/>
    <row r="231" ht="24.75" customHeight="1"/>
    <row r="232" ht="18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39" customHeight="1"/>
    <row r="254" ht="24.75" customHeight="1"/>
    <row r="255" ht="24.75" customHeight="1"/>
    <row r="256" ht="42" customHeight="1"/>
    <row r="257" ht="21" customHeight="1"/>
    <row r="258" ht="24.75" customHeight="1"/>
    <row r="259" ht="18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39" customHeight="1"/>
    <row r="281" ht="24.75" customHeight="1"/>
    <row r="282" ht="24.75" customHeight="1"/>
    <row r="283" ht="42" customHeight="1"/>
    <row r="284" ht="21" customHeight="1"/>
    <row r="285" ht="24.75" customHeight="1"/>
    <row r="286" ht="18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39" customHeight="1"/>
    <row r="308" ht="24.75" customHeight="1"/>
    <row r="309" ht="24.75" customHeight="1"/>
    <row r="310" ht="42" customHeight="1"/>
    <row r="311" ht="21" customHeight="1"/>
    <row r="312" ht="24.75" customHeight="1"/>
    <row r="313" ht="18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39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</sheetData>
  <sheetProtection password="C7A0" sheet="1" objects="1" scenarios="1"/>
  <mergeCells count="19">
    <mergeCell ref="D15:D16"/>
    <mergeCell ref="D6:E6"/>
    <mergeCell ref="A7:A8"/>
    <mergeCell ref="B7:D7"/>
    <mergeCell ref="E7:E8"/>
    <mergeCell ref="G1:V1"/>
    <mergeCell ref="B2:D4"/>
    <mergeCell ref="G2:N2"/>
    <mergeCell ref="O2:V2"/>
    <mergeCell ref="S29:S30"/>
    <mergeCell ref="T29:T30"/>
    <mergeCell ref="U29:U30"/>
    <mergeCell ref="V29:V30"/>
    <mergeCell ref="A13:E13"/>
    <mergeCell ref="A14:A16"/>
    <mergeCell ref="B14:D14"/>
    <mergeCell ref="E14:E16"/>
    <mergeCell ref="B15:B16"/>
    <mergeCell ref="C15:C16"/>
  </mergeCells>
  <printOptions/>
  <pageMargins left="0.88" right="0.53" top="0.25" bottom="0.46" header="0.24" footer="0.51"/>
  <pageSetup horizontalDpi="600" verticalDpi="600" orientation="portrait" paperSize="9" scale="96" r:id="rId1"/>
  <colBreaks count="1" manualBreakCount="1">
    <brk id="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F1">
      <selection activeCell="I5" sqref="I5"/>
    </sheetView>
  </sheetViews>
  <sheetFormatPr defaultColWidth="0" defaultRowHeight="13.5"/>
  <cols>
    <col min="1" max="5" width="15.50390625" style="0" customWidth="1"/>
    <col min="6" max="6" width="7.375" style="0" customWidth="1"/>
    <col min="7" max="7" width="5.50390625" style="0" customWidth="1"/>
    <col min="8" max="8" width="5.25390625" style="0" customWidth="1"/>
    <col min="9" max="9" width="5.625" style="0" customWidth="1"/>
    <col min="10" max="10" width="5.875" style="0" customWidth="1"/>
    <col min="11" max="11" width="5.50390625" style="0" customWidth="1"/>
    <col min="12" max="12" width="5.875" style="0" customWidth="1"/>
    <col min="13" max="13" width="5.625" style="0" customWidth="1"/>
    <col min="14" max="14" width="5.75390625" style="0" customWidth="1"/>
    <col min="15" max="15" width="6.00390625" style="0" customWidth="1"/>
    <col min="16" max="16" width="5.875" style="0" customWidth="1"/>
    <col min="17" max="17" width="5.75390625" style="0" customWidth="1"/>
    <col min="18" max="18" width="5.25390625" style="0" customWidth="1"/>
    <col min="19" max="19" width="6.00390625" style="0" customWidth="1"/>
    <col min="20" max="20" width="5.50390625" style="0" customWidth="1"/>
    <col min="21" max="21" width="5.625" style="0" customWidth="1"/>
    <col min="22" max="22" width="5.50390625" style="0" customWidth="1"/>
    <col min="23" max="224" width="9.00390625" style="0" customWidth="1"/>
    <col min="225" max="235" width="7.75390625" style="0" hidden="1" customWidth="1"/>
    <col min="236" max="236" width="2.125" style="0" hidden="1" customWidth="1"/>
    <col min="237" max="237" width="7.75390625" style="0" hidden="1" customWidth="1"/>
    <col min="238" max="243" width="0" style="0" hidden="1" customWidth="1"/>
    <col min="244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7:22" ht="39" customHeight="1">
      <c r="G1" s="73" t="s">
        <v>58</v>
      </c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2:22" ht="18" thickBot="1">
      <c r="B2" s="53" t="s">
        <v>0</v>
      </c>
      <c r="C2" s="54"/>
      <c r="D2" s="54"/>
      <c r="G2" s="74"/>
      <c r="H2" s="75"/>
      <c r="I2" s="75"/>
      <c r="J2" s="75"/>
      <c r="K2" s="75"/>
      <c r="L2" s="75"/>
      <c r="M2" s="75"/>
      <c r="N2" s="75"/>
      <c r="O2" s="76">
        <v>39995</v>
      </c>
      <c r="P2" s="77"/>
      <c r="Q2" s="77"/>
      <c r="R2" s="77"/>
      <c r="S2" s="77"/>
      <c r="T2" s="77"/>
      <c r="U2" s="77"/>
      <c r="V2" s="77"/>
    </row>
    <row r="3" spans="2:22" ht="17.25">
      <c r="B3" s="54"/>
      <c r="C3" s="54"/>
      <c r="D3" s="54"/>
      <c r="G3" s="1" t="s">
        <v>1</v>
      </c>
      <c r="H3" s="2" t="s">
        <v>2</v>
      </c>
      <c r="I3" s="2" t="s">
        <v>3</v>
      </c>
      <c r="J3" s="3" t="s">
        <v>4</v>
      </c>
      <c r="K3" s="1" t="s">
        <v>1</v>
      </c>
      <c r="L3" s="2" t="s">
        <v>2</v>
      </c>
      <c r="M3" s="2" t="s">
        <v>3</v>
      </c>
      <c r="N3" s="3" t="s">
        <v>4</v>
      </c>
      <c r="O3" s="1" t="s">
        <v>1</v>
      </c>
      <c r="P3" s="2" t="s">
        <v>2</v>
      </c>
      <c r="Q3" s="2" t="s">
        <v>3</v>
      </c>
      <c r="R3" s="3" t="s">
        <v>4</v>
      </c>
      <c r="S3" s="1" t="s">
        <v>1</v>
      </c>
      <c r="T3" s="2" t="s">
        <v>2</v>
      </c>
      <c r="U3" s="2" t="s">
        <v>3</v>
      </c>
      <c r="V3" s="3" t="s">
        <v>4</v>
      </c>
    </row>
    <row r="4" spans="2:22" ht="24.75" customHeight="1">
      <c r="B4" s="54"/>
      <c r="C4" s="54"/>
      <c r="D4" s="54"/>
      <c r="G4" s="4" t="s">
        <v>5</v>
      </c>
      <c r="H4" s="5">
        <f aca="true" t="shared" si="0" ref="H4:H33">I4+J4</f>
        <v>2351</v>
      </c>
      <c r="I4" s="5">
        <f>I5+I6+I7+I8+I9</f>
        <v>1187</v>
      </c>
      <c r="J4" s="6">
        <f>J5+J6+J7+J8+J9</f>
        <v>1164</v>
      </c>
      <c r="K4" s="7" t="s">
        <v>6</v>
      </c>
      <c r="L4" s="5">
        <f aca="true" t="shared" si="1" ref="L4:L33">M4+N4</f>
        <v>3908</v>
      </c>
      <c r="M4" s="5">
        <f>M5+M6+M7+M8+M9</f>
        <v>2128</v>
      </c>
      <c r="N4" s="6">
        <f>N5+N6+N7+N8+N9</f>
        <v>1780</v>
      </c>
      <c r="O4" s="7" t="s">
        <v>7</v>
      </c>
      <c r="P4" s="5">
        <f aca="true" t="shared" si="2" ref="P4:P33">Q4+R4</f>
        <v>3733</v>
      </c>
      <c r="Q4" s="5">
        <f>Q5+Q6+Q7+Q8+Q9</f>
        <v>2002</v>
      </c>
      <c r="R4" s="6">
        <f>R5+R6+R7+R8+R9</f>
        <v>1731</v>
      </c>
      <c r="S4" s="7" t="s">
        <v>8</v>
      </c>
      <c r="T4" s="5">
        <f aca="true" t="shared" si="3" ref="T4:T29">U4+V4</f>
        <v>2332</v>
      </c>
      <c r="U4" s="5">
        <f>U5+U6+U7+U8+U9</f>
        <v>970</v>
      </c>
      <c r="V4" s="6">
        <f>V5+V6+V7+V8+V9</f>
        <v>1362</v>
      </c>
    </row>
    <row r="5" spans="7:22" ht="24.75" customHeight="1">
      <c r="G5" s="8">
        <v>0</v>
      </c>
      <c r="H5" s="9">
        <f t="shared" si="0"/>
        <v>508</v>
      </c>
      <c r="I5" s="47">
        <v>255</v>
      </c>
      <c r="J5" s="48">
        <v>253</v>
      </c>
      <c r="K5" s="8">
        <v>25</v>
      </c>
      <c r="L5" s="9">
        <f t="shared" si="1"/>
        <v>731</v>
      </c>
      <c r="M5" s="47">
        <v>403</v>
      </c>
      <c r="N5" s="48">
        <v>328</v>
      </c>
      <c r="O5" s="8">
        <v>50</v>
      </c>
      <c r="P5" s="9">
        <f t="shared" si="2"/>
        <v>716</v>
      </c>
      <c r="Q5" s="47">
        <v>376</v>
      </c>
      <c r="R5" s="48">
        <v>340</v>
      </c>
      <c r="S5" s="8">
        <v>75</v>
      </c>
      <c r="T5" s="9">
        <f t="shared" si="3"/>
        <v>513</v>
      </c>
      <c r="U5" s="47">
        <v>223</v>
      </c>
      <c r="V5" s="48">
        <v>290</v>
      </c>
    </row>
    <row r="6" spans="4:22" ht="24.75" customHeight="1">
      <c r="D6" s="55" t="s">
        <v>86</v>
      </c>
      <c r="E6" s="55"/>
      <c r="G6" s="8">
        <v>1</v>
      </c>
      <c r="H6" s="9">
        <f t="shared" si="0"/>
        <v>499</v>
      </c>
      <c r="I6" s="47">
        <v>259</v>
      </c>
      <c r="J6" s="48">
        <v>240</v>
      </c>
      <c r="K6" s="8">
        <v>26</v>
      </c>
      <c r="L6" s="9">
        <f t="shared" si="1"/>
        <v>801</v>
      </c>
      <c r="M6" s="47">
        <v>442</v>
      </c>
      <c r="N6" s="48">
        <v>359</v>
      </c>
      <c r="O6" s="8">
        <v>51</v>
      </c>
      <c r="P6" s="9">
        <f t="shared" si="2"/>
        <v>732</v>
      </c>
      <c r="Q6" s="47">
        <v>388</v>
      </c>
      <c r="R6" s="48">
        <v>344</v>
      </c>
      <c r="S6" s="8">
        <v>76</v>
      </c>
      <c r="T6" s="9">
        <f t="shared" si="3"/>
        <v>489</v>
      </c>
      <c r="U6" s="47">
        <v>209</v>
      </c>
      <c r="V6" s="48">
        <v>280</v>
      </c>
    </row>
    <row r="7" spans="1:22" ht="24.75" customHeight="1">
      <c r="A7" s="56" t="s">
        <v>9</v>
      </c>
      <c r="B7" s="58" t="s">
        <v>10</v>
      </c>
      <c r="C7" s="58"/>
      <c r="D7" s="58"/>
      <c r="E7" s="56" t="s">
        <v>11</v>
      </c>
      <c r="G7" s="8">
        <v>2</v>
      </c>
      <c r="H7" s="9">
        <f t="shared" si="0"/>
        <v>447</v>
      </c>
      <c r="I7" s="47">
        <v>217</v>
      </c>
      <c r="J7" s="48">
        <v>230</v>
      </c>
      <c r="K7" s="8">
        <v>27</v>
      </c>
      <c r="L7" s="9">
        <f t="shared" si="1"/>
        <v>795</v>
      </c>
      <c r="M7" s="47">
        <v>414</v>
      </c>
      <c r="N7" s="48">
        <v>381</v>
      </c>
      <c r="O7" s="8">
        <v>52</v>
      </c>
      <c r="P7" s="9">
        <f t="shared" si="2"/>
        <v>751</v>
      </c>
      <c r="Q7" s="47">
        <v>399</v>
      </c>
      <c r="R7" s="48">
        <v>352</v>
      </c>
      <c r="S7" s="8">
        <v>77</v>
      </c>
      <c r="T7" s="9">
        <f t="shared" si="3"/>
        <v>468</v>
      </c>
      <c r="U7" s="47">
        <v>199</v>
      </c>
      <c r="V7" s="48">
        <v>269</v>
      </c>
    </row>
    <row r="8" spans="1:22" ht="24.75" customHeight="1" thickBot="1">
      <c r="A8" s="57"/>
      <c r="B8" s="10" t="s">
        <v>12</v>
      </c>
      <c r="C8" s="10" t="s">
        <v>3</v>
      </c>
      <c r="D8" s="10" t="s">
        <v>4</v>
      </c>
      <c r="E8" s="57"/>
      <c r="G8" s="8">
        <v>3</v>
      </c>
      <c r="H8" s="9">
        <f t="shared" si="0"/>
        <v>455</v>
      </c>
      <c r="I8" s="47">
        <v>238</v>
      </c>
      <c r="J8" s="48">
        <v>217</v>
      </c>
      <c r="K8" s="8">
        <v>28</v>
      </c>
      <c r="L8" s="9">
        <f t="shared" si="1"/>
        <v>807</v>
      </c>
      <c r="M8" s="47">
        <v>432</v>
      </c>
      <c r="N8" s="48">
        <v>375</v>
      </c>
      <c r="O8" s="8">
        <v>53</v>
      </c>
      <c r="P8" s="9">
        <f t="shared" si="2"/>
        <v>799</v>
      </c>
      <c r="Q8" s="47">
        <v>427</v>
      </c>
      <c r="R8" s="48">
        <v>372</v>
      </c>
      <c r="S8" s="8">
        <v>78</v>
      </c>
      <c r="T8" s="9">
        <f t="shared" si="3"/>
        <v>459</v>
      </c>
      <c r="U8" s="47">
        <v>188</v>
      </c>
      <c r="V8" s="48">
        <v>271</v>
      </c>
    </row>
    <row r="9" spans="1:22" ht="24.75" customHeight="1" thickTop="1">
      <c r="A9" s="11" t="s">
        <v>13</v>
      </c>
      <c r="B9" s="12">
        <f>C9+D9</f>
        <v>58340</v>
      </c>
      <c r="C9" s="37">
        <v>29485</v>
      </c>
      <c r="D9" s="38">
        <v>28855</v>
      </c>
      <c r="E9" s="38">
        <v>27791</v>
      </c>
      <c r="G9" s="8">
        <v>4</v>
      </c>
      <c r="H9" s="9">
        <f t="shared" si="0"/>
        <v>442</v>
      </c>
      <c r="I9" s="47">
        <v>218</v>
      </c>
      <c r="J9" s="48">
        <v>224</v>
      </c>
      <c r="K9" s="8">
        <v>29</v>
      </c>
      <c r="L9" s="9">
        <f t="shared" si="1"/>
        <v>774</v>
      </c>
      <c r="M9" s="47">
        <v>437</v>
      </c>
      <c r="N9" s="48">
        <v>337</v>
      </c>
      <c r="O9" s="8">
        <v>54</v>
      </c>
      <c r="P9" s="9">
        <f t="shared" si="2"/>
        <v>735</v>
      </c>
      <c r="Q9" s="47">
        <v>412</v>
      </c>
      <c r="R9" s="48">
        <v>323</v>
      </c>
      <c r="S9" s="8">
        <v>79</v>
      </c>
      <c r="T9" s="9">
        <f t="shared" si="3"/>
        <v>403</v>
      </c>
      <c r="U9" s="47">
        <v>151</v>
      </c>
      <c r="V9" s="48">
        <v>252</v>
      </c>
    </row>
    <row r="10" spans="1:22" ht="24.75" customHeight="1" thickBot="1">
      <c r="A10" s="10" t="s">
        <v>14</v>
      </c>
      <c r="B10" s="13">
        <f>C10+D10</f>
        <v>2426</v>
      </c>
      <c r="C10" s="39">
        <v>1119</v>
      </c>
      <c r="D10" s="40">
        <v>1307</v>
      </c>
      <c r="E10" s="40">
        <v>1279</v>
      </c>
      <c r="G10" s="4" t="s">
        <v>15</v>
      </c>
      <c r="H10" s="14">
        <f t="shared" si="0"/>
        <v>2401</v>
      </c>
      <c r="I10" s="14">
        <f>I11+I12+I13+I14+I15</f>
        <v>1221</v>
      </c>
      <c r="J10" s="15">
        <f>J11+J12+J13+J14+J15</f>
        <v>1180</v>
      </c>
      <c r="K10" s="7" t="s">
        <v>16</v>
      </c>
      <c r="L10" s="14">
        <f t="shared" si="1"/>
        <v>4177</v>
      </c>
      <c r="M10" s="14">
        <f>M11+M12+M13+M14+M15</f>
        <v>2240</v>
      </c>
      <c r="N10" s="15">
        <f>N11+N12+N13+N14+N15</f>
        <v>1937</v>
      </c>
      <c r="O10" s="16" t="s">
        <v>17</v>
      </c>
      <c r="P10" s="14">
        <f t="shared" si="2"/>
        <v>4314</v>
      </c>
      <c r="Q10" s="14">
        <f>Q11+Q12+Q13+Q14+Q15</f>
        <v>2220</v>
      </c>
      <c r="R10" s="15">
        <f>R11+R12+R13+R14+R15</f>
        <v>2094</v>
      </c>
      <c r="S10" s="7" t="s">
        <v>18</v>
      </c>
      <c r="T10" s="14">
        <f t="shared" si="3"/>
        <v>1469</v>
      </c>
      <c r="U10" s="14">
        <f>U11+U12+U13+U14+U15</f>
        <v>551</v>
      </c>
      <c r="V10" s="15">
        <f>V11+V12+V13+V14+V15</f>
        <v>918</v>
      </c>
    </row>
    <row r="11" spans="1:22" ht="24.75" customHeight="1" thickTop="1">
      <c r="A11" s="11" t="s">
        <v>48</v>
      </c>
      <c r="B11" s="17">
        <f>SUM(B9:B10)</f>
        <v>60766</v>
      </c>
      <c r="C11" s="17">
        <f>SUM(C9:C10)</f>
        <v>30604</v>
      </c>
      <c r="D11" s="17">
        <f>SUM(D9:D10)</f>
        <v>30162</v>
      </c>
      <c r="E11" s="17">
        <f>SUM(E9:E10)</f>
        <v>29070</v>
      </c>
      <c r="G11" s="18">
        <v>5</v>
      </c>
      <c r="H11" s="9">
        <f t="shared" si="0"/>
        <v>484</v>
      </c>
      <c r="I11" s="47">
        <v>251</v>
      </c>
      <c r="J11" s="48">
        <v>233</v>
      </c>
      <c r="K11" s="8">
        <v>30</v>
      </c>
      <c r="L11" s="9">
        <f t="shared" si="1"/>
        <v>790</v>
      </c>
      <c r="M11" s="47">
        <v>436</v>
      </c>
      <c r="N11" s="48">
        <v>354</v>
      </c>
      <c r="O11" s="8">
        <v>55</v>
      </c>
      <c r="P11" s="9">
        <f t="shared" si="2"/>
        <v>748</v>
      </c>
      <c r="Q11" s="47">
        <v>385</v>
      </c>
      <c r="R11" s="48">
        <v>363</v>
      </c>
      <c r="S11" s="8">
        <v>80</v>
      </c>
      <c r="T11" s="9">
        <f t="shared" si="3"/>
        <v>358</v>
      </c>
      <c r="U11" s="47">
        <v>146</v>
      </c>
      <c r="V11" s="48">
        <v>212</v>
      </c>
    </row>
    <row r="12" spans="1:22" ht="15.75" customHeight="1">
      <c r="A12" s="19"/>
      <c r="B12" s="20"/>
      <c r="C12" s="20"/>
      <c r="D12" s="20"/>
      <c r="E12" s="20"/>
      <c r="G12" s="18">
        <v>6</v>
      </c>
      <c r="H12" s="9">
        <f t="shared" si="0"/>
        <v>478</v>
      </c>
      <c r="I12" s="47">
        <v>245</v>
      </c>
      <c r="J12" s="48">
        <v>233</v>
      </c>
      <c r="K12" s="8">
        <v>31</v>
      </c>
      <c r="L12" s="9">
        <f t="shared" si="1"/>
        <v>798</v>
      </c>
      <c r="M12" s="47">
        <v>408</v>
      </c>
      <c r="N12" s="48">
        <v>390</v>
      </c>
      <c r="O12" s="8">
        <v>56</v>
      </c>
      <c r="P12" s="9">
        <f t="shared" si="2"/>
        <v>824</v>
      </c>
      <c r="Q12" s="47">
        <v>432</v>
      </c>
      <c r="R12" s="48">
        <v>392</v>
      </c>
      <c r="S12" s="8">
        <v>81</v>
      </c>
      <c r="T12" s="9">
        <f t="shared" si="3"/>
        <v>333</v>
      </c>
      <c r="U12" s="47">
        <v>135</v>
      </c>
      <c r="V12" s="48">
        <v>198</v>
      </c>
    </row>
    <row r="13" spans="1:22" ht="22.5" customHeight="1" thickBot="1">
      <c r="A13" s="59" t="s">
        <v>49</v>
      </c>
      <c r="B13" s="60"/>
      <c r="C13" s="60"/>
      <c r="D13" s="60"/>
      <c r="E13" s="60"/>
      <c r="G13" s="18">
        <v>7</v>
      </c>
      <c r="H13" s="9">
        <f t="shared" si="0"/>
        <v>479</v>
      </c>
      <c r="I13" s="47">
        <v>229</v>
      </c>
      <c r="J13" s="48">
        <v>250</v>
      </c>
      <c r="K13" s="8">
        <v>32</v>
      </c>
      <c r="L13" s="9">
        <f t="shared" si="1"/>
        <v>834</v>
      </c>
      <c r="M13" s="47">
        <v>447</v>
      </c>
      <c r="N13" s="48">
        <v>387</v>
      </c>
      <c r="O13" s="8">
        <v>57</v>
      </c>
      <c r="P13" s="9">
        <f t="shared" si="2"/>
        <v>875</v>
      </c>
      <c r="Q13" s="47">
        <v>454</v>
      </c>
      <c r="R13" s="48">
        <v>421</v>
      </c>
      <c r="S13" s="8">
        <v>82</v>
      </c>
      <c r="T13" s="9">
        <f t="shared" si="3"/>
        <v>287</v>
      </c>
      <c r="U13" s="47">
        <v>98</v>
      </c>
      <c r="V13" s="48">
        <v>189</v>
      </c>
    </row>
    <row r="14" spans="1:22" ht="21" customHeight="1">
      <c r="A14" s="61" t="s">
        <v>19</v>
      </c>
      <c r="B14" s="64" t="s">
        <v>20</v>
      </c>
      <c r="C14" s="65"/>
      <c r="D14" s="65"/>
      <c r="E14" s="66" t="s">
        <v>50</v>
      </c>
      <c r="G14" s="18">
        <v>8</v>
      </c>
      <c r="H14" s="9">
        <f t="shared" si="0"/>
        <v>502</v>
      </c>
      <c r="I14" s="47">
        <v>260</v>
      </c>
      <c r="J14" s="48">
        <v>242</v>
      </c>
      <c r="K14" s="8">
        <v>33</v>
      </c>
      <c r="L14" s="9">
        <f t="shared" si="1"/>
        <v>830</v>
      </c>
      <c r="M14" s="47">
        <v>461</v>
      </c>
      <c r="N14" s="48">
        <v>369</v>
      </c>
      <c r="O14" s="8">
        <v>58</v>
      </c>
      <c r="P14" s="9">
        <f t="shared" si="2"/>
        <v>940</v>
      </c>
      <c r="Q14" s="47">
        <v>463</v>
      </c>
      <c r="R14" s="48">
        <v>477</v>
      </c>
      <c r="S14" s="8">
        <v>83</v>
      </c>
      <c r="T14" s="9">
        <f t="shared" si="3"/>
        <v>260</v>
      </c>
      <c r="U14" s="47">
        <v>92</v>
      </c>
      <c r="V14" s="48">
        <v>168</v>
      </c>
    </row>
    <row r="15" spans="1:22" ht="24.75" customHeight="1">
      <c r="A15" s="62"/>
      <c r="B15" s="69" t="s">
        <v>51</v>
      </c>
      <c r="C15" s="69" t="s">
        <v>52</v>
      </c>
      <c r="D15" s="71" t="s">
        <v>53</v>
      </c>
      <c r="E15" s="67"/>
      <c r="G15" s="18">
        <v>9</v>
      </c>
      <c r="H15" s="9">
        <f t="shared" si="0"/>
        <v>458</v>
      </c>
      <c r="I15" s="47">
        <v>236</v>
      </c>
      <c r="J15" s="48">
        <v>222</v>
      </c>
      <c r="K15" s="8">
        <v>34</v>
      </c>
      <c r="L15" s="9">
        <f t="shared" si="1"/>
        <v>925</v>
      </c>
      <c r="M15" s="47">
        <v>488</v>
      </c>
      <c r="N15" s="48">
        <v>437</v>
      </c>
      <c r="O15" s="8">
        <v>59</v>
      </c>
      <c r="P15" s="9">
        <f t="shared" si="2"/>
        <v>927</v>
      </c>
      <c r="Q15" s="47">
        <v>486</v>
      </c>
      <c r="R15" s="48">
        <v>441</v>
      </c>
      <c r="S15" s="8">
        <v>84</v>
      </c>
      <c r="T15" s="9">
        <f t="shared" si="3"/>
        <v>231</v>
      </c>
      <c r="U15" s="47">
        <v>80</v>
      </c>
      <c r="V15" s="48">
        <v>151</v>
      </c>
    </row>
    <row r="16" spans="1:22" ht="18" customHeight="1" thickBot="1">
      <c r="A16" s="63"/>
      <c r="B16" s="70"/>
      <c r="C16" s="70"/>
      <c r="D16" s="72"/>
      <c r="E16" s="68"/>
      <c r="G16" s="7" t="s">
        <v>21</v>
      </c>
      <c r="H16" s="14">
        <f t="shared" si="0"/>
        <v>2650</v>
      </c>
      <c r="I16" s="14">
        <f>I17+I18+I19+I20+I21</f>
        <v>1382</v>
      </c>
      <c r="J16" s="15">
        <f>J17+J18+J19+J20+J21</f>
        <v>1268</v>
      </c>
      <c r="K16" s="7" t="s">
        <v>22</v>
      </c>
      <c r="L16" s="14">
        <f t="shared" si="1"/>
        <v>4764</v>
      </c>
      <c r="M16" s="14">
        <f>M17+M18+M19+M20+M21</f>
        <v>2573</v>
      </c>
      <c r="N16" s="15">
        <f>N17+N18+N19+N20+N21</f>
        <v>2191</v>
      </c>
      <c r="O16" s="7" t="s">
        <v>23</v>
      </c>
      <c r="P16" s="14">
        <f t="shared" si="2"/>
        <v>4005</v>
      </c>
      <c r="Q16" s="14">
        <f>Q17+Q18+Q19+Q20+Q21</f>
        <v>2037</v>
      </c>
      <c r="R16" s="15">
        <f>R17+R18+R19+R20+R21</f>
        <v>1968</v>
      </c>
      <c r="S16" s="7" t="s">
        <v>24</v>
      </c>
      <c r="T16" s="14">
        <f t="shared" si="3"/>
        <v>796</v>
      </c>
      <c r="U16" s="14">
        <f>U17+U18+U19+U20+U21</f>
        <v>222</v>
      </c>
      <c r="V16" s="15">
        <f>V17+V18+V19+V20+V21</f>
        <v>574</v>
      </c>
    </row>
    <row r="17" spans="1:22" ht="24.75" customHeight="1" thickTop="1">
      <c r="A17" s="21" t="s">
        <v>25</v>
      </c>
      <c r="B17" s="22">
        <f aca="true" t="shared" si="4" ref="B17:B36">C17+D17</f>
        <v>18122</v>
      </c>
      <c r="C17" s="41">
        <v>9168</v>
      </c>
      <c r="D17" s="42">
        <v>8954</v>
      </c>
      <c r="E17" s="42">
        <v>8515</v>
      </c>
      <c r="G17" s="8">
        <v>10</v>
      </c>
      <c r="H17" s="9">
        <f t="shared" si="0"/>
        <v>502</v>
      </c>
      <c r="I17" s="47">
        <v>270</v>
      </c>
      <c r="J17" s="48">
        <v>232</v>
      </c>
      <c r="K17" s="8">
        <v>35</v>
      </c>
      <c r="L17" s="9">
        <f t="shared" si="1"/>
        <v>895</v>
      </c>
      <c r="M17" s="47">
        <v>496</v>
      </c>
      <c r="N17" s="48">
        <v>399</v>
      </c>
      <c r="O17" s="8">
        <v>60</v>
      </c>
      <c r="P17" s="9">
        <f t="shared" si="2"/>
        <v>938</v>
      </c>
      <c r="Q17" s="47">
        <v>478</v>
      </c>
      <c r="R17" s="48">
        <v>460</v>
      </c>
      <c r="S17" s="8">
        <v>85</v>
      </c>
      <c r="T17" s="9">
        <f t="shared" si="3"/>
        <v>218</v>
      </c>
      <c r="U17" s="47">
        <v>75</v>
      </c>
      <c r="V17" s="48">
        <v>143</v>
      </c>
    </row>
    <row r="18" spans="1:22" ht="24.75" customHeight="1">
      <c r="A18" s="23" t="s">
        <v>26</v>
      </c>
      <c r="B18" s="24">
        <f t="shared" si="4"/>
        <v>7</v>
      </c>
      <c r="C18" s="43">
        <v>4</v>
      </c>
      <c r="D18" s="44">
        <v>3</v>
      </c>
      <c r="E18" s="44">
        <v>5</v>
      </c>
      <c r="G18" s="8">
        <v>11</v>
      </c>
      <c r="H18" s="9">
        <f t="shared" si="0"/>
        <v>520</v>
      </c>
      <c r="I18" s="47">
        <v>278</v>
      </c>
      <c r="J18" s="48">
        <v>242</v>
      </c>
      <c r="K18" s="8">
        <v>36</v>
      </c>
      <c r="L18" s="9">
        <f t="shared" si="1"/>
        <v>1021</v>
      </c>
      <c r="M18" s="47">
        <v>554</v>
      </c>
      <c r="N18" s="48">
        <v>467</v>
      </c>
      <c r="O18" s="8">
        <v>61</v>
      </c>
      <c r="P18" s="9">
        <f t="shared" si="2"/>
        <v>1039</v>
      </c>
      <c r="Q18" s="47">
        <v>533</v>
      </c>
      <c r="R18" s="48">
        <v>506</v>
      </c>
      <c r="S18" s="8">
        <v>86</v>
      </c>
      <c r="T18" s="9">
        <f t="shared" si="3"/>
        <v>189</v>
      </c>
      <c r="U18" s="47">
        <v>48</v>
      </c>
      <c r="V18" s="48">
        <v>141</v>
      </c>
    </row>
    <row r="19" spans="1:22" ht="24.75" customHeight="1">
      <c r="A19" s="23" t="s">
        <v>27</v>
      </c>
      <c r="B19" s="24">
        <f t="shared" si="4"/>
        <v>13324</v>
      </c>
      <c r="C19" s="43">
        <v>6760</v>
      </c>
      <c r="D19" s="44">
        <v>6564</v>
      </c>
      <c r="E19" s="44">
        <v>6458</v>
      </c>
      <c r="G19" s="8">
        <v>12</v>
      </c>
      <c r="H19" s="9">
        <f t="shared" si="0"/>
        <v>539</v>
      </c>
      <c r="I19" s="47">
        <v>288</v>
      </c>
      <c r="J19" s="48">
        <v>251</v>
      </c>
      <c r="K19" s="8">
        <v>37</v>
      </c>
      <c r="L19" s="9">
        <f t="shared" si="1"/>
        <v>989</v>
      </c>
      <c r="M19" s="47">
        <v>533</v>
      </c>
      <c r="N19" s="48">
        <v>456</v>
      </c>
      <c r="O19" s="8">
        <v>62</v>
      </c>
      <c r="P19" s="9">
        <f t="shared" si="2"/>
        <v>813</v>
      </c>
      <c r="Q19" s="47">
        <v>408</v>
      </c>
      <c r="R19" s="48">
        <v>405</v>
      </c>
      <c r="S19" s="8">
        <v>87</v>
      </c>
      <c r="T19" s="9">
        <f t="shared" si="3"/>
        <v>151</v>
      </c>
      <c r="U19" s="47">
        <v>43</v>
      </c>
      <c r="V19" s="48">
        <v>108</v>
      </c>
    </row>
    <row r="20" spans="1:22" ht="24.75" customHeight="1">
      <c r="A20" s="23" t="s">
        <v>28</v>
      </c>
      <c r="B20" s="24">
        <f t="shared" si="4"/>
        <v>246</v>
      </c>
      <c r="C20" s="43">
        <v>125</v>
      </c>
      <c r="D20" s="44">
        <v>121</v>
      </c>
      <c r="E20" s="44">
        <v>118</v>
      </c>
      <c r="G20" s="8">
        <v>13</v>
      </c>
      <c r="H20" s="9">
        <f t="shared" si="0"/>
        <v>525</v>
      </c>
      <c r="I20" s="47">
        <v>272</v>
      </c>
      <c r="J20" s="48">
        <v>253</v>
      </c>
      <c r="K20" s="8">
        <v>38</v>
      </c>
      <c r="L20" s="9">
        <f t="shared" si="1"/>
        <v>932</v>
      </c>
      <c r="M20" s="47">
        <v>481</v>
      </c>
      <c r="N20" s="48">
        <v>451</v>
      </c>
      <c r="O20" s="8">
        <v>63</v>
      </c>
      <c r="P20" s="9">
        <f t="shared" si="2"/>
        <v>553</v>
      </c>
      <c r="Q20" s="47">
        <v>294</v>
      </c>
      <c r="R20" s="48">
        <v>259</v>
      </c>
      <c r="S20" s="8">
        <v>88</v>
      </c>
      <c r="T20" s="9">
        <f t="shared" si="3"/>
        <v>123</v>
      </c>
      <c r="U20" s="47">
        <v>28</v>
      </c>
      <c r="V20" s="48">
        <v>95</v>
      </c>
    </row>
    <row r="21" spans="1:22" ht="24.75" customHeight="1">
      <c r="A21" s="23" t="s">
        <v>29</v>
      </c>
      <c r="B21" s="24">
        <f t="shared" si="4"/>
        <v>1970</v>
      </c>
      <c r="C21" s="43">
        <v>997</v>
      </c>
      <c r="D21" s="44">
        <v>973</v>
      </c>
      <c r="E21" s="44">
        <v>979</v>
      </c>
      <c r="G21" s="8">
        <v>14</v>
      </c>
      <c r="H21" s="9">
        <f t="shared" si="0"/>
        <v>564</v>
      </c>
      <c r="I21" s="47">
        <v>274</v>
      </c>
      <c r="J21" s="48">
        <v>290</v>
      </c>
      <c r="K21" s="8">
        <v>39</v>
      </c>
      <c r="L21" s="9">
        <f t="shared" si="1"/>
        <v>927</v>
      </c>
      <c r="M21" s="47">
        <v>509</v>
      </c>
      <c r="N21" s="48">
        <v>418</v>
      </c>
      <c r="O21" s="8">
        <v>64</v>
      </c>
      <c r="P21" s="9">
        <f t="shared" si="2"/>
        <v>662</v>
      </c>
      <c r="Q21" s="47">
        <v>324</v>
      </c>
      <c r="R21" s="48">
        <v>338</v>
      </c>
      <c r="S21" s="8">
        <v>89</v>
      </c>
      <c r="T21" s="9">
        <f t="shared" si="3"/>
        <v>115</v>
      </c>
      <c r="U21" s="47">
        <v>28</v>
      </c>
      <c r="V21" s="48">
        <v>87</v>
      </c>
    </row>
    <row r="22" spans="1:22" ht="24.75" customHeight="1">
      <c r="A22" s="23" t="s">
        <v>30</v>
      </c>
      <c r="B22" s="24">
        <f t="shared" si="4"/>
        <v>3092</v>
      </c>
      <c r="C22" s="43">
        <v>1529</v>
      </c>
      <c r="D22" s="44">
        <v>1563</v>
      </c>
      <c r="E22" s="44">
        <v>1471</v>
      </c>
      <c r="G22" s="7" t="s">
        <v>31</v>
      </c>
      <c r="H22" s="14">
        <f t="shared" si="0"/>
        <v>2825</v>
      </c>
      <c r="I22" s="14">
        <f>I23+I24+I25+I26+I27</f>
        <v>1426</v>
      </c>
      <c r="J22" s="15">
        <f>J23+J24+J25+J26+J27</f>
        <v>1399</v>
      </c>
      <c r="K22" s="7" t="s">
        <v>32</v>
      </c>
      <c r="L22" s="14">
        <f t="shared" si="1"/>
        <v>4411</v>
      </c>
      <c r="M22" s="14">
        <f>M23+M24+M25+M26+M27</f>
        <v>2376</v>
      </c>
      <c r="N22" s="15">
        <f>N23+N24+N25+N26+N27</f>
        <v>2035</v>
      </c>
      <c r="O22" s="7" t="s">
        <v>33</v>
      </c>
      <c r="P22" s="14">
        <f t="shared" si="2"/>
        <v>3680</v>
      </c>
      <c r="Q22" s="14">
        <f>Q23+Q24+Q25+Q26+Q27</f>
        <v>1774</v>
      </c>
      <c r="R22" s="15">
        <f>R23+R24+R25+R26+R27</f>
        <v>1906</v>
      </c>
      <c r="S22" s="7" t="s">
        <v>34</v>
      </c>
      <c r="T22" s="14">
        <f t="shared" si="3"/>
        <v>345</v>
      </c>
      <c r="U22" s="14">
        <f>U23+U24+U25+U26+U27</f>
        <v>82</v>
      </c>
      <c r="V22" s="15">
        <f>V23+V24+V25+V26+V27</f>
        <v>263</v>
      </c>
    </row>
    <row r="23" spans="1:22" ht="24.75" customHeight="1">
      <c r="A23" s="23" t="s">
        <v>35</v>
      </c>
      <c r="B23" s="24">
        <f t="shared" si="4"/>
        <v>1454</v>
      </c>
      <c r="C23" s="43">
        <v>740</v>
      </c>
      <c r="D23" s="44">
        <v>714</v>
      </c>
      <c r="E23" s="44">
        <v>772</v>
      </c>
      <c r="G23" s="8">
        <v>15</v>
      </c>
      <c r="H23" s="9">
        <f t="shared" si="0"/>
        <v>558</v>
      </c>
      <c r="I23" s="47">
        <v>297</v>
      </c>
      <c r="J23" s="48">
        <v>261</v>
      </c>
      <c r="K23" s="8">
        <v>40</v>
      </c>
      <c r="L23" s="9">
        <f t="shared" si="1"/>
        <v>963</v>
      </c>
      <c r="M23" s="47">
        <v>517</v>
      </c>
      <c r="N23" s="48">
        <v>446</v>
      </c>
      <c r="O23" s="8">
        <v>65</v>
      </c>
      <c r="P23" s="9">
        <f t="shared" si="2"/>
        <v>833</v>
      </c>
      <c r="Q23" s="47">
        <v>408</v>
      </c>
      <c r="R23" s="48">
        <v>425</v>
      </c>
      <c r="S23" s="8">
        <v>90</v>
      </c>
      <c r="T23" s="9">
        <f t="shared" si="3"/>
        <v>103</v>
      </c>
      <c r="U23" s="47">
        <v>27</v>
      </c>
      <c r="V23" s="48">
        <v>76</v>
      </c>
    </row>
    <row r="24" spans="1:22" ht="24.75" customHeight="1">
      <c r="A24" s="23" t="s">
        <v>36</v>
      </c>
      <c r="B24" s="24">
        <f t="shared" si="4"/>
        <v>1196</v>
      </c>
      <c r="C24" s="43">
        <v>556</v>
      </c>
      <c r="D24" s="44">
        <v>640</v>
      </c>
      <c r="E24" s="44">
        <v>592</v>
      </c>
      <c r="G24" s="8">
        <v>16</v>
      </c>
      <c r="H24" s="9">
        <f t="shared" si="0"/>
        <v>538</v>
      </c>
      <c r="I24" s="47">
        <v>275</v>
      </c>
      <c r="J24" s="48">
        <v>263</v>
      </c>
      <c r="K24" s="8">
        <v>41</v>
      </c>
      <c r="L24" s="9">
        <f t="shared" si="1"/>
        <v>930</v>
      </c>
      <c r="M24" s="47">
        <v>519</v>
      </c>
      <c r="N24" s="48">
        <v>411</v>
      </c>
      <c r="O24" s="8">
        <v>66</v>
      </c>
      <c r="P24" s="9">
        <f t="shared" si="2"/>
        <v>779</v>
      </c>
      <c r="Q24" s="47">
        <v>381</v>
      </c>
      <c r="R24" s="48">
        <v>398</v>
      </c>
      <c r="S24" s="8">
        <v>91</v>
      </c>
      <c r="T24" s="9">
        <f t="shared" si="3"/>
        <v>76</v>
      </c>
      <c r="U24" s="47">
        <v>22</v>
      </c>
      <c r="V24" s="48">
        <v>54</v>
      </c>
    </row>
    <row r="25" spans="1:22" ht="24.75" customHeight="1">
      <c r="A25" s="25" t="s">
        <v>54</v>
      </c>
      <c r="B25" s="24">
        <f t="shared" si="4"/>
        <v>1136</v>
      </c>
      <c r="C25" s="43">
        <v>601</v>
      </c>
      <c r="D25" s="44">
        <v>535</v>
      </c>
      <c r="E25" s="44">
        <v>493</v>
      </c>
      <c r="G25" s="8">
        <v>17</v>
      </c>
      <c r="H25" s="9">
        <f t="shared" si="0"/>
        <v>586</v>
      </c>
      <c r="I25" s="47">
        <v>287</v>
      </c>
      <c r="J25" s="48">
        <v>299</v>
      </c>
      <c r="K25" s="8">
        <v>42</v>
      </c>
      <c r="L25" s="9">
        <f t="shared" si="1"/>
        <v>808</v>
      </c>
      <c r="M25" s="47">
        <v>414</v>
      </c>
      <c r="N25" s="48">
        <v>394</v>
      </c>
      <c r="O25" s="8">
        <v>67</v>
      </c>
      <c r="P25" s="9">
        <f t="shared" si="2"/>
        <v>739</v>
      </c>
      <c r="Q25" s="47">
        <v>351</v>
      </c>
      <c r="R25" s="48">
        <v>388</v>
      </c>
      <c r="S25" s="8">
        <v>92</v>
      </c>
      <c r="T25" s="9">
        <f t="shared" si="3"/>
        <v>70</v>
      </c>
      <c r="U25" s="47">
        <v>15</v>
      </c>
      <c r="V25" s="48">
        <v>55</v>
      </c>
    </row>
    <row r="26" spans="1:22" ht="24.75" customHeight="1">
      <c r="A26" s="23" t="s">
        <v>37</v>
      </c>
      <c r="B26" s="24">
        <f t="shared" si="4"/>
        <v>1169</v>
      </c>
      <c r="C26" s="43">
        <v>587</v>
      </c>
      <c r="D26" s="44">
        <v>582</v>
      </c>
      <c r="E26" s="44">
        <v>491</v>
      </c>
      <c r="G26" s="8">
        <v>18</v>
      </c>
      <c r="H26" s="9">
        <f t="shared" si="0"/>
        <v>560</v>
      </c>
      <c r="I26" s="47">
        <v>277</v>
      </c>
      <c r="J26" s="48">
        <v>283</v>
      </c>
      <c r="K26" s="8">
        <v>43</v>
      </c>
      <c r="L26" s="9">
        <f t="shared" si="1"/>
        <v>777</v>
      </c>
      <c r="M26" s="47">
        <v>423</v>
      </c>
      <c r="N26" s="48">
        <v>354</v>
      </c>
      <c r="O26" s="8">
        <v>68</v>
      </c>
      <c r="P26" s="9">
        <f t="shared" si="2"/>
        <v>676</v>
      </c>
      <c r="Q26" s="47">
        <v>338</v>
      </c>
      <c r="R26" s="48">
        <v>338</v>
      </c>
      <c r="S26" s="8">
        <v>93</v>
      </c>
      <c r="T26" s="9">
        <f t="shared" si="3"/>
        <v>55</v>
      </c>
      <c r="U26" s="47">
        <v>11</v>
      </c>
      <c r="V26" s="48">
        <v>44</v>
      </c>
    </row>
    <row r="27" spans="1:22" ht="24.75" customHeight="1">
      <c r="A27" s="25" t="s">
        <v>54</v>
      </c>
      <c r="B27" s="24">
        <f t="shared" si="4"/>
        <v>2252</v>
      </c>
      <c r="C27" s="43">
        <v>1180</v>
      </c>
      <c r="D27" s="44">
        <v>1072</v>
      </c>
      <c r="E27" s="44">
        <v>1119</v>
      </c>
      <c r="G27" s="8">
        <v>19</v>
      </c>
      <c r="H27" s="9">
        <f t="shared" si="0"/>
        <v>583</v>
      </c>
      <c r="I27" s="47">
        <v>290</v>
      </c>
      <c r="J27" s="48">
        <v>293</v>
      </c>
      <c r="K27" s="8">
        <v>44</v>
      </c>
      <c r="L27" s="9">
        <f t="shared" si="1"/>
        <v>933</v>
      </c>
      <c r="M27" s="47">
        <v>503</v>
      </c>
      <c r="N27" s="48">
        <v>430</v>
      </c>
      <c r="O27" s="8">
        <v>69</v>
      </c>
      <c r="P27" s="9">
        <f t="shared" si="2"/>
        <v>653</v>
      </c>
      <c r="Q27" s="47">
        <v>296</v>
      </c>
      <c r="R27" s="48">
        <v>357</v>
      </c>
      <c r="S27" s="8">
        <v>94</v>
      </c>
      <c r="T27" s="9">
        <f t="shared" si="3"/>
        <v>41</v>
      </c>
      <c r="U27" s="47">
        <v>7</v>
      </c>
      <c r="V27" s="48">
        <v>34</v>
      </c>
    </row>
    <row r="28" spans="1:22" ht="24.75" customHeight="1">
      <c r="A28" s="25" t="s">
        <v>55</v>
      </c>
      <c r="B28" s="24">
        <f t="shared" si="4"/>
        <v>1472</v>
      </c>
      <c r="C28" s="43">
        <v>759</v>
      </c>
      <c r="D28" s="44">
        <v>713</v>
      </c>
      <c r="E28" s="44">
        <v>671</v>
      </c>
      <c r="G28" s="7" t="s">
        <v>38</v>
      </c>
      <c r="H28" s="14">
        <f t="shared" si="0"/>
        <v>3369</v>
      </c>
      <c r="I28" s="14">
        <f>I29+I30+I31+I32+I33</f>
        <v>1735</v>
      </c>
      <c r="J28" s="15">
        <f>J29+J30+J31+J32+J33</f>
        <v>1634</v>
      </c>
      <c r="K28" s="7" t="s">
        <v>39</v>
      </c>
      <c r="L28" s="14">
        <f t="shared" si="1"/>
        <v>3868</v>
      </c>
      <c r="M28" s="14">
        <f>M29+M30+M31+M32+M33</f>
        <v>2026</v>
      </c>
      <c r="N28" s="15">
        <f>N29+N30+N31+N32+N33</f>
        <v>1842</v>
      </c>
      <c r="O28" s="7" t="s">
        <v>40</v>
      </c>
      <c r="P28" s="14">
        <f t="shared" si="2"/>
        <v>2826</v>
      </c>
      <c r="Q28" s="14">
        <f>Q29+Q30+Q31+Q32+Q33</f>
        <v>1314</v>
      </c>
      <c r="R28" s="15">
        <f>R29+R30+R31+R32+R33</f>
        <v>1512</v>
      </c>
      <c r="S28" s="4" t="s">
        <v>41</v>
      </c>
      <c r="T28" s="14">
        <f t="shared" si="3"/>
        <v>116</v>
      </c>
      <c r="U28" s="49">
        <v>19</v>
      </c>
      <c r="V28" s="50">
        <v>97</v>
      </c>
    </row>
    <row r="29" spans="1:22" ht="24.75" customHeight="1">
      <c r="A29" s="23" t="s">
        <v>42</v>
      </c>
      <c r="B29" s="24">
        <f t="shared" si="4"/>
        <v>3509</v>
      </c>
      <c r="C29" s="43">
        <v>1775</v>
      </c>
      <c r="D29" s="44">
        <v>1734</v>
      </c>
      <c r="E29" s="44">
        <v>1560</v>
      </c>
      <c r="G29" s="8">
        <v>20</v>
      </c>
      <c r="H29" s="9">
        <f t="shared" si="0"/>
        <v>647</v>
      </c>
      <c r="I29" s="47">
        <v>314</v>
      </c>
      <c r="J29" s="48">
        <v>333</v>
      </c>
      <c r="K29" s="8">
        <v>45</v>
      </c>
      <c r="L29" s="9">
        <f t="shared" si="1"/>
        <v>805</v>
      </c>
      <c r="M29" s="47">
        <v>451</v>
      </c>
      <c r="N29" s="48">
        <v>354</v>
      </c>
      <c r="O29" s="8">
        <v>70</v>
      </c>
      <c r="P29" s="9">
        <f t="shared" si="2"/>
        <v>569</v>
      </c>
      <c r="Q29" s="47">
        <v>259</v>
      </c>
      <c r="R29" s="48">
        <v>310</v>
      </c>
      <c r="S29" s="78" t="s">
        <v>43</v>
      </c>
      <c r="T29" s="80">
        <f t="shared" si="3"/>
        <v>58340</v>
      </c>
      <c r="U29" s="80">
        <f>I4+I10+I16+I22+I28+M4+M10+M16+M22+M28+Q4+Q10+Q16+Q22+Q28+U4+U10+U16+U22+U28</f>
        <v>29485</v>
      </c>
      <c r="V29" s="82">
        <f>J4+J10+J16+J22+J28+N4+N10+N16+N22+N28+R4+R10+R16+R22+R28+V4+V10+V16+V22+V28</f>
        <v>28855</v>
      </c>
    </row>
    <row r="30" spans="1:22" ht="24.75" customHeight="1" thickBot="1">
      <c r="A30" s="25" t="s">
        <v>56</v>
      </c>
      <c r="B30" s="24">
        <f t="shared" si="4"/>
        <v>2637</v>
      </c>
      <c r="C30" s="43">
        <v>1323</v>
      </c>
      <c r="D30" s="44">
        <v>1314</v>
      </c>
      <c r="E30" s="44">
        <v>1255</v>
      </c>
      <c r="G30" s="8">
        <v>21</v>
      </c>
      <c r="H30" s="9">
        <f t="shared" si="0"/>
        <v>621</v>
      </c>
      <c r="I30" s="47">
        <v>316</v>
      </c>
      <c r="J30" s="48">
        <v>305</v>
      </c>
      <c r="K30" s="8">
        <v>46</v>
      </c>
      <c r="L30" s="9">
        <f t="shared" si="1"/>
        <v>744</v>
      </c>
      <c r="M30" s="47">
        <v>411</v>
      </c>
      <c r="N30" s="48">
        <v>333</v>
      </c>
      <c r="O30" s="8">
        <v>71</v>
      </c>
      <c r="P30" s="9">
        <f t="shared" si="2"/>
        <v>562</v>
      </c>
      <c r="Q30" s="47">
        <v>282</v>
      </c>
      <c r="R30" s="48">
        <v>280</v>
      </c>
      <c r="S30" s="79"/>
      <c r="T30" s="81"/>
      <c r="U30" s="81"/>
      <c r="V30" s="83"/>
    </row>
    <row r="31" spans="1:22" ht="24.75" customHeight="1">
      <c r="A31" s="23" t="s">
        <v>44</v>
      </c>
      <c r="B31" s="24">
        <f t="shared" si="4"/>
        <v>1486</v>
      </c>
      <c r="C31" s="43">
        <v>765</v>
      </c>
      <c r="D31" s="44">
        <v>721</v>
      </c>
      <c r="E31" s="44">
        <v>708</v>
      </c>
      <c r="G31" s="8">
        <v>22</v>
      </c>
      <c r="H31" s="9">
        <f t="shared" si="0"/>
        <v>689</v>
      </c>
      <c r="I31" s="47">
        <v>357</v>
      </c>
      <c r="J31" s="48">
        <v>332</v>
      </c>
      <c r="K31" s="8">
        <v>47</v>
      </c>
      <c r="L31" s="9">
        <f t="shared" si="1"/>
        <v>762</v>
      </c>
      <c r="M31" s="47">
        <v>388</v>
      </c>
      <c r="N31" s="48">
        <v>374</v>
      </c>
      <c r="O31" s="8">
        <v>72</v>
      </c>
      <c r="P31" s="9">
        <f t="shared" si="2"/>
        <v>585</v>
      </c>
      <c r="Q31" s="47">
        <v>270</v>
      </c>
      <c r="R31" s="48">
        <v>315</v>
      </c>
      <c r="S31" s="26"/>
      <c r="T31" s="27"/>
      <c r="U31" s="27"/>
      <c r="V31" s="27"/>
    </row>
    <row r="32" spans="1:22" ht="24.75" customHeight="1">
      <c r="A32" s="25" t="s">
        <v>54</v>
      </c>
      <c r="B32" s="24">
        <f t="shared" si="4"/>
        <v>1131</v>
      </c>
      <c r="C32" s="43">
        <v>554</v>
      </c>
      <c r="D32" s="44">
        <v>577</v>
      </c>
      <c r="E32" s="44">
        <v>511</v>
      </c>
      <c r="G32" s="8">
        <v>23</v>
      </c>
      <c r="H32" s="9">
        <f t="shared" si="0"/>
        <v>696</v>
      </c>
      <c r="I32" s="47">
        <v>362</v>
      </c>
      <c r="J32" s="48">
        <v>334</v>
      </c>
      <c r="K32" s="8">
        <v>48</v>
      </c>
      <c r="L32" s="9">
        <f t="shared" si="1"/>
        <v>773</v>
      </c>
      <c r="M32" s="47">
        <v>385</v>
      </c>
      <c r="N32" s="48">
        <v>388</v>
      </c>
      <c r="O32" s="8">
        <v>73</v>
      </c>
      <c r="P32" s="9">
        <f t="shared" si="2"/>
        <v>544</v>
      </c>
      <c r="Q32" s="47">
        <v>248</v>
      </c>
      <c r="R32" s="48">
        <v>296</v>
      </c>
      <c r="S32" s="28"/>
      <c r="T32" s="29"/>
      <c r="U32" s="29"/>
      <c r="V32" s="29"/>
    </row>
    <row r="33" spans="1:22" ht="24.75" customHeight="1" thickBot="1">
      <c r="A33" s="25" t="s">
        <v>55</v>
      </c>
      <c r="B33" s="24">
        <f t="shared" si="4"/>
        <v>1850</v>
      </c>
      <c r="C33" s="43">
        <v>938</v>
      </c>
      <c r="D33" s="44">
        <v>912</v>
      </c>
      <c r="E33" s="44">
        <v>798</v>
      </c>
      <c r="G33" s="30">
        <v>24</v>
      </c>
      <c r="H33" s="31">
        <f t="shared" si="0"/>
        <v>716</v>
      </c>
      <c r="I33" s="51">
        <v>386</v>
      </c>
      <c r="J33" s="52">
        <v>330</v>
      </c>
      <c r="K33" s="30">
        <v>49</v>
      </c>
      <c r="L33" s="31">
        <f t="shared" si="1"/>
        <v>784</v>
      </c>
      <c r="M33" s="51">
        <v>391</v>
      </c>
      <c r="N33" s="52">
        <v>393</v>
      </c>
      <c r="O33" s="30">
        <v>74</v>
      </c>
      <c r="P33" s="31">
        <f t="shared" si="2"/>
        <v>566</v>
      </c>
      <c r="Q33" s="51">
        <v>255</v>
      </c>
      <c r="R33" s="52">
        <v>311</v>
      </c>
      <c r="S33" s="28"/>
      <c r="T33" s="29"/>
      <c r="U33" s="29"/>
      <c r="V33" s="29"/>
    </row>
    <row r="34" spans="1:5" ht="24.75" customHeight="1">
      <c r="A34" s="25" t="s">
        <v>57</v>
      </c>
      <c r="B34" s="24">
        <f t="shared" si="4"/>
        <v>1814</v>
      </c>
      <c r="C34" s="43">
        <v>915</v>
      </c>
      <c r="D34" s="44">
        <v>899</v>
      </c>
      <c r="E34" s="44">
        <v>1036</v>
      </c>
    </row>
    <row r="35" spans="1:5" ht="24.75" customHeight="1">
      <c r="A35" s="23" t="s">
        <v>45</v>
      </c>
      <c r="B35" s="24">
        <f t="shared" si="4"/>
        <v>355</v>
      </c>
      <c r="C35" s="43">
        <v>169</v>
      </c>
      <c r="D35" s="44">
        <v>186</v>
      </c>
      <c r="E35" s="44">
        <v>182</v>
      </c>
    </row>
    <row r="36" spans="1:5" ht="24.75" customHeight="1" thickBot="1">
      <c r="A36" s="32" t="s">
        <v>46</v>
      </c>
      <c r="B36" s="33">
        <f t="shared" si="4"/>
        <v>118</v>
      </c>
      <c r="C36" s="45">
        <v>40</v>
      </c>
      <c r="D36" s="46">
        <v>78</v>
      </c>
      <c r="E36" s="46">
        <v>57</v>
      </c>
    </row>
    <row r="37" spans="1:5" ht="26.25" customHeight="1" thickBot="1" thickTop="1">
      <c r="A37" s="34" t="s">
        <v>47</v>
      </c>
      <c r="B37" s="35">
        <f>SUM(B17:B36)</f>
        <v>58340</v>
      </c>
      <c r="C37" s="35">
        <f>SUM(C17:C36)</f>
        <v>29485</v>
      </c>
      <c r="D37" s="36">
        <f>SUM(D17:D36)</f>
        <v>28855</v>
      </c>
      <c r="E37" s="36">
        <f>SUM(E17:E36)</f>
        <v>27791</v>
      </c>
    </row>
    <row r="38" ht="24.75" customHeight="1"/>
    <row r="39" ht="24.75" customHeight="1"/>
    <row r="40" ht="42" customHeight="1"/>
    <row r="41" ht="21" customHeight="1"/>
    <row r="42" ht="24.75" customHeight="1"/>
    <row r="43" ht="18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39" customHeight="1"/>
    <row r="65" ht="24.75" customHeight="1"/>
    <row r="66" ht="24.75" customHeight="1"/>
    <row r="67" ht="42" customHeight="1"/>
    <row r="68" ht="21" customHeight="1"/>
    <row r="69" ht="24.75" customHeight="1"/>
    <row r="70" ht="18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39" customHeight="1"/>
    <row r="92" ht="24.75" customHeight="1"/>
    <row r="93" ht="24.75" customHeight="1"/>
    <row r="94" ht="42" customHeight="1"/>
    <row r="95" ht="21" customHeight="1"/>
    <row r="96" ht="24.75" customHeight="1"/>
    <row r="97" ht="18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39" customHeight="1"/>
    <row r="119" ht="24.75" customHeight="1"/>
    <row r="120" ht="24.75" customHeight="1"/>
    <row r="121" ht="42" customHeight="1"/>
    <row r="122" ht="21" customHeight="1"/>
    <row r="123" ht="24.75" customHeight="1"/>
    <row r="124" ht="18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39" customHeight="1"/>
    <row r="146" ht="24.75" customHeight="1"/>
    <row r="147" ht="24.75" customHeight="1"/>
    <row r="148" ht="42" customHeight="1"/>
    <row r="149" ht="21" customHeight="1"/>
    <row r="150" ht="24.75" customHeight="1"/>
    <row r="151" ht="18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39" customHeight="1"/>
    <row r="173" ht="24.75" customHeight="1"/>
    <row r="174" ht="24.75" customHeight="1"/>
    <row r="175" ht="42" customHeight="1"/>
    <row r="176" ht="21" customHeight="1"/>
    <row r="177" ht="24.75" customHeight="1"/>
    <row r="178" ht="18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39" customHeight="1"/>
    <row r="200" ht="24.75" customHeight="1"/>
    <row r="201" ht="24.75" customHeight="1"/>
    <row r="202" ht="42" customHeight="1"/>
    <row r="203" ht="21" customHeight="1"/>
    <row r="204" ht="24.75" customHeight="1"/>
    <row r="205" ht="18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39" customHeight="1"/>
    <row r="227" ht="24.75" customHeight="1"/>
    <row r="228" ht="24.75" customHeight="1"/>
    <row r="229" ht="42" customHeight="1"/>
    <row r="230" ht="21" customHeight="1"/>
    <row r="231" ht="24.75" customHeight="1"/>
    <row r="232" ht="18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39" customHeight="1"/>
    <row r="254" ht="24.75" customHeight="1"/>
    <row r="255" ht="24.75" customHeight="1"/>
    <row r="256" ht="42" customHeight="1"/>
    <row r="257" ht="21" customHeight="1"/>
    <row r="258" ht="24.75" customHeight="1"/>
    <row r="259" ht="18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39" customHeight="1"/>
    <row r="281" ht="24.75" customHeight="1"/>
    <row r="282" ht="24.75" customHeight="1"/>
    <row r="283" ht="42" customHeight="1"/>
    <row r="284" ht="21" customHeight="1"/>
    <row r="285" ht="24.75" customHeight="1"/>
    <row r="286" ht="18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39" customHeight="1"/>
    <row r="308" ht="24.75" customHeight="1"/>
    <row r="309" ht="24.75" customHeight="1"/>
    <row r="310" ht="42" customHeight="1"/>
    <row r="311" ht="21" customHeight="1"/>
    <row r="312" ht="24.75" customHeight="1"/>
    <row r="313" ht="18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39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</sheetData>
  <sheetProtection password="C7A0" sheet="1" objects="1" scenarios="1"/>
  <mergeCells count="19">
    <mergeCell ref="D15:D16"/>
    <mergeCell ref="D6:E6"/>
    <mergeCell ref="A7:A8"/>
    <mergeCell ref="B7:D7"/>
    <mergeCell ref="E7:E8"/>
    <mergeCell ref="G1:V1"/>
    <mergeCell ref="B2:D4"/>
    <mergeCell ref="G2:N2"/>
    <mergeCell ref="O2:V2"/>
    <mergeCell ref="S29:S30"/>
    <mergeCell ref="T29:T30"/>
    <mergeCell ref="U29:U30"/>
    <mergeCell ref="V29:V30"/>
    <mergeCell ref="A13:E13"/>
    <mergeCell ref="A14:A16"/>
    <mergeCell ref="B14:D14"/>
    <mergeCell ref="E14:E16"/>
    <mergeCell ref="B15:B16"/>
    <mergeCell ref="C15:C16"/>
  </mergeCells>
  <printOptions/>
  <pageMargins left="0.88" right="0.53" top="0.25" bottom="0.46" header="0.24" footer="0.51"/>
  <pageSetup horizontalDpi="600" verticalDpi="600" orientation="portrait" paperSize="9" scale="96" r:id="rId1"/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A7" sqref="A7:A8"/>
    </sheetView>
  </sheetViews>
  <sheetFormatPr defaultColWidth="0" defaultRowHeight="13.5"/>
  <cols>
    <col min="1" max="5" width="15.50390625" style="0" customWidth="1"/>
    <col min="6" max="6" width="7.375" style="0" customWidth="1"/>
    <col min="7" max="7" width="5.50390625" style="0" customWidth="1"/>
    <col min="8" max="8" width="5.25390625" style="0" customWidth="1"/>
    <col min="9" max="9" width="5.625" style="0" customWidth="1"/>
    <col min="10" max="10" width="5.875" style="0" customWidth="1"/>
    <col min="11" max="11" width="5.50390625" style="0" customWidth="1"/>
    <col min="12" max="12" width="5.875" style="0" customWidth="1"/>
    <col min="13" max="13" width="5.625" style="0" customWidth="1"/>
    <col min="14" max="14" width="5.75390625" style="0" customWidth="1"/>
    <col min="15" max="15" width="6.00390625" style="0" customWidth="1"/>
    <col min="16" max="16" width="5.875" style="0" customWidth="1"/>
    <col min="17" max="17" width="5.75390625" style="0" customWidth="1"/>
    <col min="18" max="18" width="5.25390625" style="0" customWidth="1"/>
    <col min="19" max="19" width="6.00390625" style="0" customWidth="1"/>
    <col min="20" max="20" width="5.50390625" style="0" customWidth="1"/>
    <col min="21" max="21" width="5.625" style="0" customWidth="1"/>
    <col min="22" max="22" width="5.50390625" style="0" customWidth="1"/>
    <col min="23" max="224" width="9.00390625" style="0" customWidth="1"/>
    <col min="225" max="235" width="7.75390625" style="0" hidden="1" customWidth="1"/>
    <col min="236" max="236" width="2.125" style="0" hidden="1" customWidth="1"/>
    <col min="237" max="237" width="7.75390625" style="0" hidden="1" customWidth="1"/>
    <col min="238" max="243" width="0" style="0" hidden="1" customWidth="1"/>
    <col min="244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7:22" ht="39" customHeight="1">
      <c r="G1" s="73" t="s">
        <v>58</v>
      </c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2:22" ht="18" thickBot="1">
      <c r="B2" s="53" t="s">
        <v>0</v>
      </c>
      <c r="C2" s="54"/>
      <c r="D2" s="54"/>
      <c r="G2" s="74"/>
      <c r="H2" s="75"/>
      <c r="I2" s="75"/>
      <c r="J2" s="75"/>
      <c r="K2" s="75"/>
      <c r="L2" s="75"/>
      <c r="M2" s="75"/>
      <c r="N2" s="75"/>
      <c r="O2" s="76">
        <v>40026</v>
      </c>
      <c r="P2" s="77"/>
      <c r="Q2" s="77"/>
      <c r="R2" s="77"/>
      <c r="S2" s="77"/>
      <c r="T2" s="77"/>
      <c r="U2" s="77"/>
      <c r="V2" s="77"/>
    </row>
    <row r="3" spans="2:22" ht="17.25">
      <c r="B3" s="54"/>
      <c r="C3" s="54"/>
      <c r="D3" s="54"/>
      <c r="G3" s="1" t="s">
        <v>1</v>
      </c>
      <c r="H3" s="2" t="s">
        <v>2</v>
      </c>
      <c r="I3" s="2" t="s">
        <v>3</v>
      </c>
      <c r="J3" s="3" t="s">
        <v>4</v>
      </c>
      <c r="K3" s="1" t="s">
        <v>1</v>
      </c>
      <c r="L3" s="2" t="s">
        <v>2</v>
      </c>
      <c r="M3" s="2" t="s">
        <v>3</v>
      </c>
      <c r="N3" s="3" t="s">
        <v>4</v>
      </c>
      <c r="O3" s="1" t="s">
        <v>1</v>
      </c>
      <c r="P3" s="2" t="s">
        <v>2</v>
      </c>
      <c r="Q3" s="2" t="s">
        <v>3</v>
      </c>
      <c r="R3" s="3" t="s">
        <v>4</v>
      </c>
      <c r="S3" s="1" t="s">
        <v>1</v>
      </c>
      <c r="T3" s="2" t="s">
        <v>2</v>
      </c>
      <c r="U3" s="2" t="s">
        <v>3</v>
      </c>
      <c r="V3" s="3" t="s">
        <v>4</v>
      </c>
    </row>
    <row r="4" spans="2:22" ht="24.75" customHeight="1">
      <c r="B4" s="54"/>
      <c r="C4" s="54"/>
      <c r="D4" s="54"/>
      <c r="G4" s="4" t="s">
        <v>5</v>
      </c>
      <c r="H4" s="5">
        <f aca="true" t="shared" si="0" ref="H4:H33">I4+J4</f>
        <v>2351</v>
      </c>
      <c r="I4" s="5">
        <f>I5+I6+I7+I8+I9</f>
        <v>1187</v>
      </c>
      <c r="J4" s="6">
        <f>J5+J6+J7+J8+J9</f>
        <v>1164</v>
      </c>
      <c r="K4" s="7" t="s">
        <v>6</v>
      </c>
      <c r="L4" s="5">
        <f aca="true" t="shared" si="1" ref="L4:L33">M4+N4</f>
        <v>3898</v>
      </c>
      <c r="M4" s="5">
        <f>M5+M6+M7+M8+M9</f>
        <v>2115</v>
      </c>
      <c r="N4" s="6">
        <f>N5+N6+N7+N8+N9</f>
        <v>1783</v>
      </c>
      <c r="O4" s="7" t="s">
        <v>7</v>
      </c>
      <c r="P4" s="5">
        <f aca="true" t="shared" si="2" ref="P4:P33">Q4+R4</f>
        <v>3729</v>
      </c>
      <c r="Q4" s="5">
        <f>Q5+Q6+Q7+Q8+Q9</f>
        <v>1993</v>
      </c>
      <c r="R4" s="6">
        <f>R5+R6+R7+R8+R9</f>
        <v>1736</v>
      </c>
      <c r="S4" s="7" t="s">
        <v>8</v>
      </c>
      <c r="T4" s="5">
        <f aca="true" t="shared" si="3" ref="T4:T29">U4+V4</f>
        <v>2331</v>
      </c>
      <c r="U4" s="5">
        <f>U5+U6+U7+U8+U9</f>
        <v>980</v>
      </c>
      <c r="V4" s="6">
        <f>V5+V6+V7+V8+V9</f>
        <v>1351</v>
      </c>
    </row>
    <row r="5" spans="7:22" ht="24.75" customHeight="1">
      <c r="G5" s="8">
        <v>0</v>
      </c>
      <c r="H5" s="9">
        <f t="shared" si="0"/>
        <v>498</v>
      </c>
      <c r="I5" s="47">
        <v>256</v>
      </c>
      <c r="J5" s="48">
        <v>242</v>
      </c>
      <c r="K5" s="8">
        <v>25</v>
      </c>
      <c r="L5" s="9">
        <f t="shared" si="1"/>
        <v>725</v>
      </c>
      <c r="M5" s="47">
        <v>403</v>
      </c>
      <c r="N5" s="48">
        <v>322</v>
      </c>
      <c r="O5" s="8">
        <v>50</v>
      </c>
      <c r="P5" s="9">
        <f t="shared" si="2"/>
        <v>703</v>
      </c>
      <c r="Q5" s="47">
        <v>363</v>
      </c>
      <c r="R5" s="48">
        <v>340</v>
      </c>
      <c r="S5" s="8">
        <v>75</v>
      </c>
      <c r="T5" s="9">
        <f t="shared" si="3"/>
        <v>510</v>
      </c>
      <c r="U5" s="47">
        <v>228</v>
      </c>
      <c r="V5" s="48">
        <v>282</v>
      </c>
    </row>
    <row r="6" spans="4:22" ht="24.75" customHeight="1">
      <c r="D6" s="55" t="s">
        <v>85</v>
      </c>
      <c r="E6" s="55"/>
      <c r="G6" s="8">
        <v>1</v>
      </c>
      <c r="H6" s="9">
        <f t="shared" si="0"/>
        <v>492</v>
      </c>
      <c r="I6" s="47">
        <v>254</v>
      </c>
      <c r="J6" s="48">
        <v>238</v>
      </c>
      <c r="K6" s="8">
        <v>26</v>
      </c>
      <c r="L6" s="9">
        <f t="shared" si="1"/>
        <v>792</v>
      </c>
      <c r="M6" s="47">
        <v>431</v>
      </c>
      <c r="N6" s="48">
        <v>361</v>
      </c>
      <c r="O6" s="8">
        <v>51</v>
      </c>
      <c r="P6" s="9">
        <f t="shared" si="2"/>
        <v>751</v>
      </c>
      <c r="Q6" s="47">
        <v>400</v>
      </c>
      <c r="R6" s="48">
        <v>351</v>
      </c>
      <c r="S6" s="8">
        <v>76</v>
      </c>
      <c r="T6" s="9">
        <f t="shared" si="3"/>
        <v>502</v>
      </c>
      <c r="U6" s="47">
        <v>215</v>
      </c>
      <c r="V6" s="48">
        <v>287</v>
      </c>
    </row>
    <row r="7" spans="1:22" ht="24.75" customHeight="1">
      <c r="A7" s="56" t="s">
        <v>9</v>
      </c>
      <c r="B7" s="58" t="s">
        <v>10</v>
      </c>
      <c r="C7" s="58"/>
      <c r="D7" s="58"/>
      <c r="E7" s="56" t="s">
        <v>11</v>
      </c>
      <c r="G7" s="8">
        <v>2</v>
      </c>
      <c r="H7" s="9">
        <f t="shared" si="0"/>
        <v>453</v>
      </c>
      <c r="I7" s="47">
        <v>216</v>
      </c>
      <c r="J7" s="48">
        <v>237</v>
      </c>
      <c r="K7" s="8">
        <v>27</v>
      </c>
      <c r="L7" s="9">
        <f t="shared" si="1"/>
        <v>810</v>
      </c>
      <c r="M7" s="47">
        <v>430</v>
      </c>
      <c r="N7" s="48">
        <v>380</v>
      </c>
      <c r="O7" s="8">
        <v>52</v>
      </c>
      <c r="P7" s="9">
        <f t="shared" si="2"/>
        <v>736</v>
      </c>
      <c r="Q7" s="47">
        <v>390</v>
      </c>
      <c r="R7" s="48">
        <v>346</v>
      </c>
      <c r="S7" s="8">
        <v>77</v>
      </c>
      <c r="T7" s="9">
        <f t="shared" si="3"/>
        <v>466</v>
      </c>
      <c r="U7" s="47">
        <v>203</v>
      </c>
      <c r="V7" s="48">
        <v>263</v>
      </c>
    </row>
    <row r="8" spans="1:22" ht="24.75" customHeight="1" thickBot="1">
      <c r="A8" s="57"/>
      <c r="B8" s="10" t="s">
        <v>12</v>
      </c>
      <c r="C8" s="10" t="s">
        <v>3</v>
      </c>
      <c r="D8" s="10" t="s">
        <v>4</v>
      </c>
      <c r="E8" s="57"/>
      <c r="G8" s="8">
        <v>3</v>
      </c>
      <c r="H8" s="9">
        <f t="shared" si="0"/>
        <v>460</v>
      </c>
      <c r="I8" s="47">
        <v>239</v>
      </c>
      <c r="J8" s="48">
        <v>221</v>
      </c>
      <c r="K8" s="8">
        <v>28</v>
      </c>
      <c r="L8" s="9">
        <f t="shared" si="1"/>
        <v>800</v>
      </c>
      <c r="M8" s="47">
        <v>418</v>
      </c>
      <c r="N8" s="48">
        <v>382</v>
      </c>
      <c r="O8" s="8">
        <v>53</v>
      </c>
      <c r="P8" s="9">
        <f t="shared" si="2"/>
        <v>791</v>
      </c>
      <c r="Q8" s="47">
        <v>424</v>
      </c>
      <c r="R8" s="48">
        <v>367</v>
      </c>
      <c r="S8" s="8">
        <v>78</v>
      </c>
      <c r="T8" s="9">
        <f t="shared" si="3"/>
        <v>466</v>
      </c>
      <c r="U8" s="47">
        <v>185</v>
      </c>
      <c r="V8" s="48">
        <v>281</v>
      </c>
    </row>
    <row r="9" spans="1:22" ht="24.75" customHeight="1" thickTop="1">
      <c r="A9" s="11" t="s">
        <v>13</v>
      </c>
      <c r="B9" s="12">
        <f>C9+D9</f>
        <v>58275</v>
      </c>
      <c r="C9" s="37">
        <v>29445</v>
      </c>
      <c r="D9" s="38">
        <v>28830</v>
      </c>
      <c r="E9" s="38">
        <v>27782</v>
      </c>
      <c r="G9" s="8">
        <v>4</v>
      </c>
      <c r="H9" s="9">
        <f t="shared" si="0"/>
        <v>448</v>
      </c>
      <c r="I9" s="47">
        <v>222</v>
      </c>
      <c r="J9" s="48">
        <v>226</v>
      </c>
      <c r="K9" s="8">
        <v>29</v>
      </c>
      <c r="L9" s="9">
        <f t="shared" si="1"/>
        <v>771</v>
      </c>
      <c r="M9" s="47">
        <v>433</v>
      </c>
      <c r="N9" s="48">
        <v>338</v>
      </c>
      <c r="O9" s="8">
        <v>54</v>
      </c>
      <c r="P9" s="9">
        <f t="shared" si="2"/>
        <v>748</v>
      </c>
      <c r="Q9" s="47">
        <v>416</v>
      </c>
      <c r="R9" s="48">
        <v>332</v>
      </c>
      <c r="S9" s="8">
        <v>79</v>
      </c>
      <c r="T9" s="9">
        <f t="shared" si="3"/>
        <v>387</v>
      </c>
      <c r="U9" s="47">
        <v>149</v>
      </c>
      <c r="V9" s="48">
        <v>238</v>
      </c>
    </row>
    <row r="10" spans="1:22" ht="24.75" customHeight="1" thickBot="1">
      <c r="A10" s="10" t="s">
        <v>14</v>
      </c>
      <c r="B10" s="13">
        <f>C10+D10</f>
        <v>2459</v>
      </c>
      <c r="C10" s="39">
        <v>1140</v>
      </c>
      <c r="D10" s="40">
        <v>1319</v>
      </c>
      <c r="E10" s="40">
        <v>1316</v>
      </c>
      <c r="G10" s="4" t="s">
        <v>15</v>
      </c>
      <c r="H10" s="14">
        <f t="shared" si="0"/>
        <v>2380</v>
      </c>
      <c r="I10" s="14">
        <f>I11+I12+I13+I14+I15</f>
        <v>1208</v>
      </c>
      <c r="J10" s="15">
        <f>J11+J12+J13+J14+J15</f>
        <v>1172</v>
      </c>
      <c r="K10" s="7" t="s">
        <v>16</v>
      </c>
      <c r="L10" s="14">
        <f t="shared" si="1"/>
        <v>4168</v>
      </c>
      <c r="M10" s="14">
        <f>M11+M12+M13+M14+M15</f>
        <v>2242</v>
      </c>
      <c r="N10" s="15">
        <f>N11+N12+N13+N14+N15</f>
        <v>1926</v>
      </c>
      <c r="O10" s="16" t="s">
        <v>17</v>
      </c>
      <c r="P10" s="14">
        <f t="shared" si="2"/>
        <v>4289</v>
      </c>
      <c r="Q10" s="14">
        <f>Q11+Q12+Q13+Q14+Q15</f>
        <v>2210</v>
      </c>
      <c r="R10" s="15">
        <f>R11+R12+R13+R14+R15</f>
        <v>2079</v>
      </c>
      <c r="S10" s="7" t="s">
        <v>18</v>
      </c>
      <c r="T10" s="14">
        <f t="shared" si="3"/>
        <v>1488</v>
      </c>
      <c r="U10" s="14">
        <f>U11+U12+U13+U14+U15</f>
        <v>556</v>
      </c>
      <c r="V10" s="15">
        <f>V11+V12+V13+V14+V15</f>
        <v>932</v>
      </c>
    </row>
    <row r="11" spans="1:22" ht="24.75" customHeight="1" thickTop="1">
      <c r="A11" s="11" t="s">
        <v>48</v>
      </c>
      <c r="B11" s="17">
        <f>SUM(B9:B10)</f>
        <v>60734</v>
      </c>
      <c r="C11" s="17">
        <f>SUM(C9:C10)</f>
        <v>30585</v>
      </c>
      <c r="D11" s="17">
        <f>SUM(D9:D10)</f>
        <v>30149</v>
      </c>
      <c r="E11" s="17">
        <f>SUM(E9:E10)</f>
        <v>29098</v>
      </c>
      <c r="G11" s="18">
        <v>5</v>
      </c>
      <c r="H11" s="9">
        <f t="shared" si="0"/>
        <v>475</v>
      </c>
      <c r="I11" s="47">
        <v>246</v>
      </c>
      <c r="J11" s="48">
        <v>229</v>
      </c>
      <c r="K11" s="8">
        <v>30</v>
      </c>
      <c r="L11" s="9">
        <f t="shared" si="1"/>
        <v>772</v>
      </c>
      <c r="M11" s="47">
        <v>428</v>
      </c>
      <c r="N11" s="48">
        <v>344</v>
      </c>
      <c r="O11" s="8">
        <v>55</v>
      </c>
      <c r="P11" s="9">
        <f t="shared" si="2"/>
        <v>746</v>
      </c>
      <c r="Q11" s="47">
        <v>389</v>
      </c>
      <c r="R11" s="48">
        <v>357</v>
      </c>
      <c r="S11" s="8">
        <v>80</v>
      </c>
      <c r="T11" s="9">
        <f t="shared" si="3"/>
        <v>370</v>
      </c>
      <c r="U11" s="47">
        <v>150</v>
      </c>
      <c r="V11" s="48">
        <v>220</v>
      </c>
    </row>
    <row r="12" spans="1:22" ht="15.75" customHeight="1">
      <c r="A12" s="19"/>
      <c r="B12" s="20"/>
      <c r="C12" s="20"/>
      <c r="D12" s="20"/>
      <c r="E12" s="20"/>
      <c r="G12" s="18">
        <v>6</v>
      </c>
      <c r="H12" s="9">
        <f t="shared" si="0"/>
        <v>480</v>
      </c>
      <c r="I12" s="47">
        <v>242</v>
      </c>
      <c r="J12" s="48">
        <v>238</v>
      </c>
      <c r="K12" s="8">
        <v>31</v>
      </c>
      <c r="L12" s="9">
        <f t="shared" si="1"/>
        <v>819</v>
      </c>
      <c r="M12" s="47">
        <v>421</v>
      </c>
      <c r="N12" s="48">
        <v>398</v>
      </c>
      <c r="O12" s="8">
        <v>56</v>
      </c>
      <c r="P12" s="9">
        <f t="shared" si="2"/>
        <v>814</v>
      </c>
      <c r="Q12" s="47">
        <v>423</v>
      </c>
      <c r="R12" s="48">
        <v>391</v>
      </c>
      <c r="S12" s="8">
        <v>81</v>
      </c>
      <c r="T12" s="9">
        <f t="shared" si="3"/>
        <v>342</v>
      </c>
      <c r="U12" s="47">
        <v>138</v>
      </c>
      <c r="V12" s="48">
        <v>204</v>
      </c>
    </row>
    <row r="13" spans="1:22" ht="22.5" customHeight="1" thickBot="1">
      <c r="A13" s="59" t="s">
        <v>49</v>
      </c>
      <c r="B13" s="60"/>
      <c r="C13" s="60"/>
      <c r="D13" s="60"/>
      <c r="E13" s="60"/>
      <c r="G13" s="18">
        <v>7</v>
      </c>
      <c r="H13" s="9">
        <f t="shared" si="0"/>
        <v>472</v>
      </c>
      <c r="I13" s="47">
        <v>230</v>
      </c>
      <c r="J13" s="48">
        <v>242</v>
      </c>
      <c r="K13" s="8">
        <v>32</v>
      </c>
      <c r="L13" s="9">
        <f t="shared" si="1"/>
        <v>834</v>
      </c>
      <c r="M13" s="47">
        <v>450</v>
      </c>
      <c r="N13" s="48">
        <v>384</v>
      </c>
      <c r="O13" s="8">
        <v>57</v>
      </c>
      <c r="P13" s="9">
        <f t="shared" si="2"/>
        <v>878</v>
      </c>
      <c r="Q13" s="47">
        <v>459</v>
      </c>
      <c r="R13" s="48">
        <v>419</v>
      </c>
      <c r="S13" s="8">
        <v>82</v>
      </c>
      <c r="T13" s="9">
        <f t="shared" si="3"/>
        <v>290</v>
      </c>
      <c r="U13" s="47">
        <v>100</v>
      </c>
      <c r="V13" s="48">
        <v>190</v>
      </c>
    </row>
    <row r="14" spans="1:22" ht="21" customHeight="1">
      <c r="A14" s="61" t="s">
        <v>19</v>
      </c>
      <c r="B14" s="64" t="s">
        <v>20</v>
      </c>
      <c r="C14" s="65"/>
      <c r="D14" s="65"/>
      <c r="E14" s="66" t="s">
        <v>50</v>
      </c>
      <c r="G14" s="18">
        <v>8</v>
      </c>
      <c r="H14" s="9">
        <f t="shared" si="0"/>
        <v>502</v>
      </c>
      <c r="I14" s="47">
        <v>256</v>
      </c>
      <c r="J14" s="48">
        <v>246</v>
      </c>
      <c r="K14" s="8">
        <v>33</v>
      </c>
      <c r="L14" s="9">
        <f t="shared" si="1"/>
        <v>823</v>
      </c>
      <c r="M14" s="47">
        <v>457</v>
      </c>
      <c r="N14" s="48">
        <v>366</v>
      </c>
      <c r="O14" s="8">
        <v>58</v>
      </c>
      <c r="P14" s="9">
        <f t="shared" si="2"/>
        <v>928</v>
      </c>
      <c r="Q14" s="47">
        <v>454</v>
      </c>
      <c r="R14" s="48">
        <v>474</v>
      </c>
      <c r="S14" s="8">
        <v>83</v>
      </c>
      <c r="T14" s="9">
        <f t="shared" si="3"/>
        <v>249</v>
      </c>
      <c r="U14" s="47">
        <v>90</v>
      </c>
      <c r="V14" s="48">
        <v>159</v>
      </c>
    </row>
    <row r="15" spans="1:22" ht="24.75" customHeight="1">
      <c r="A15" s="62"/>
      <c r="B15" s="69" t="s">
        <v>51</v>
      </c>
      <c r="C15" s="69" t="s">
        <v>52</v>
      </c>
      <c r="D15" s="71" t="s">
        <v>53</v>
      </c>
      <c r="E15" s="67"/>
      <c r="G15" s="18">
        <v>9</v>
      </c>
      <c r="H15" s="9">
        <f t="shared" si="0"/>
        <v>451</v>
      </c>
      <c r="I15" s="47">
        <v>234</v>
      </c>
      <c r="J15" s="48">
        <v>217</v>
      </c>
      <c r="K15" s="8">
        <v>34</v>
      </c>
      <c r="L15" s="9">
        <f t="shared" si="1"/>
        <v>920</v>
      </c>
      <c r="M15" s="47">
        <v>486</v>
      </c>
      <c r="N15" s="48">
        <v>434</v>
      </c>
      <c r="O15" s="8">
        <v>59</v>
      </c>
      <c r="P15" s="9">
        <f t="shared" si="2"/>
        <v>923</v>
      </c>
      <c r="Q15" s="47">
        <v>485</v>
      </c>
      <c r="R15" s="48">
        <v>438</v>
      </c>
      <c r="S15" s="8">
        <v>84</v>
      </c>
      <c r="T15" s="9">
        <f t="shared" si="3"/>
        <v>237</v>
      </c>
      <c r="U15" s="47">
        <v>78</v>
      </c>
      <c r="V15" s="48">
        <v>159</v>
      </c>
    </row>
    <row r="16" spans="1:22" ht="18" customHeight="1" thickBot="1">
      <c r="A16" s="63"/>
      <c r="B16" s="70"/>
      <c r="C16" s="70"/>
      <c r="D16" s="72"/>
      <c r="E16" s="68"/>
      <c r="G16" s="7" t="s">
        <v>21</v>
      </c>
      <c r="H16" s="14">
        <f t="shared" si="0"/>
        <v>2644</v>
      </c>
      <c r="I16" s="14">
        <f>I17+I18+I19+I20+I21</f>
        <v>1378</v>
      </c>
      <c r="J16" s="15">
        <f>J17+J18+J19+J20+J21</f>
        <v>1266</v>
      </c>
      <c r="K16" s="7" t="s">
        <v>22</v>
      </c>
      <c r="L16" s="14">
        <f t="shared" si="1"/>
        <v>4738</v>
      </c>
      <c r="M16" s="14">
        <f>M17+M18+M19+M20+M21</f>
        <v>2552</v>
      </c>
      <c r="N16" s="15">
        <f>N17+N18+N19+N20+N21</f>
        <v>2186</v>
      </c>
      <c r="O16" s="7" t="s">
        <v>23</v>
      </c>
      <c r="P16" s="14">
        <f t="shared" si="2"/>
        <v>4019</v>
      </c>
      <c r="Q16" s="14">
        <f>Q17+Q18+Q19+Q20+Q21</f>
        <v>2050</v>
      </c>
      <c r="R16" s="15">
        <f>R17+R18+R19+R20+R21</f>
        <v>1969</v>
      </c>
      <c r="S16" s="7" t="s">
        <v>24</v>
      </c>
      <c r="T16" s="14">
        <f t="shared" si="3"/>
        <v>794</v>
      </c>
      <c r="U16" s="14">
        <f>U17+U18+U19+U20+U21</f>
        <v>220</v>
      </c>
      <c r="V16" s="15">
        <f>V17+V18+V19+V20+V21</f>
        <v>574</v>
      </c>
    </row>
    <row r="17" spans="1:22" ht="24.75" customHeight="1" thickTop="1">
      <c r="A17" s="21" t="s">
        <v>25</v>
      </c>
      <c r="B17" s="22">
        <f aca="true" t="shared" si="4" ref="B17:B36">C17+D17</f>
        <v>18102</v>
      </c>
      <c r="C17" s="41">
        <v>9156</v>
      </c>
      <c r="D17" s="42">
        <v>8946</v>
      </c>
      <c r="E17" s="42">
        <v>8517</v>
      </c>
      <c r="G17" s="8">
        <v>10</v>
      </c>
      <c r="H17" s="9">
        <f t="shared" si="0"/>
        <v>502</v>
      </c>
      <c r="I17" s="47">
        <v>262</v>
      </c>
      <c r="J17" s="48">
        <v>240</v>
      </c>
      <c r="K17" s="8">
        <v>35</v>
      </c>
      <c r="L17" s="9">
        <f t="shared" si="1"/>
        <v>877</v>
      </c>
      <c r="M17" s="47">
        <v>486</v>
      </c>
      <c r="N17" s="48">
        <v>391</v>
      </c>
      <c r="O17" s="8">
        <v>60</v>
      </c>
      <c r="P17" s="9">
        <f t="shared" si="2"/>
        <v>949</v>
      </c>
      <c r="Q17" s="47">
        <v>485</v>
      </c>
      <c r="R17" s="48">
        <v>464</v>
      </c>
      <c r="S17" s="8">
        <v>85</v>
      </c>
      <c r="T17" s="9">
        <f t="shared" si="3"/>
        <v>218</v>
      </c>
      <c r="U17" s="47">
        <v>74</v>
      </c>
      <c r="V17" s="48">
        <v>144</v>
      </c>
    </row>
    <row r="18" spans="1:22" ht="24.75" customHeight="1">
      <c r="A18" s="23" t="s">
        <v>26</v>
      </c>
      <c r="B18" s="24">
        <f t="shared" si="4"/>
        <v>7</v>
      </c>
      <c r="C18" s="43">
        <v>4</v>
      </c>
      <c r="D18" s="44">
        <v>3</v>
      </c>
      <c r="E18" s="44">
        <v>5</v>
      </c>
      <c r="G18" s="8">
        <v>11</v>
      </c>
      <c r="H18" s="9">
        <f t="shared" si="0"/>
        <v>511</v>
      </c>
      <c r="I18" s="47">
        <v>287</v>
      </c>
      <c r="J18" s="48">
        <v>224</v>
      </c>
      <c r="K18" s="8">
        <v>36</v>
      </c>
      <c r="L18" s="9">
        <f t="shared" si="1"/>
        <v>1030</v>
      </c>
      <c r="M18" s="47">
        <v>567</v>
      </c>
      <c r="N18" s="48">
        <v>463</v>
      </c>
      <c r="O18" s="8">
        <v>61</v>
      </c>
      <c r="P18" s="9">
        <f t="shared" si="2"/>
        <v>1020</v>
      </c>
      <c r="Q18" s="47">
        <v>525</v>
      </c>
      <c r="R18" s="48">
        <v>495</v>
      </c>
      <c r="S18" s="8">
        <v>86</v>
      </c>
      <c r="T18" s="9">
        <f t="shared" si="3"/>
        <v>189</v>
      </c>
      <c r="U18" s="47">
        <v>50</v>
      </c>
      <c r="V18" s="48">
        <v>139</v>
      </c>
    </row>
    <row r="19" spans="1:22" ht="24.75" customHeight="1">
      <c r="A19" s="23" t="s">
        <v>27</v>
      </c>
      <c r="B19" s="24">
        <f t="shared" si="4"/>
        <v>13314</v>
      </c>
      <c r="C19" s="43">
        <v>6759</v>
      </c>
      <c r="D19" s="44">
        <v>6555</v>
      </c>
      <c r="E19" s="44">
        <v>6453</v>
      </c>
      <c r="G19" s="8">
        <v>12</v>
      </c>
      <c r="H19" s="9">
        <f t="shared" si="0"/>
        <v>540</v>
      </c>
      <c r="I19" s="47">
        <v>279</v>
      </c>
      <c r="J19" s="48">
        <v>261</v>
      </c>
      <c r="K19" s="8">
        <v>37</v>
      </c>
      <c r="L19" s="9">
        <f t="shared" si="1"/>
        <v>991</v>
      </c>
      <c r="M19" s="47">
        <v>525</v>
      </c>
      <c r="N19" s="48">
        <v>466</v>
      </c>
      <c r="O19" s="8">
        <v>62</v>
      </c>
      <c r="P19" s="9">
        <f t="shared" si="2"/>
        <v>833</v>
      </c>
      <c r="Q19" s="47">
        <v>414</v>
      </c>
      <c r="R19" s="48">
        <v>419</v>
      </c>
      <c r="S19" s="8">
        <v>87</v>
      </c>
      <c r="T19" s="9">
        <f t="shared" si="3"/>
        <v>150</v>
      </c>
      <c r="U19" s="47">
        <v>41</v>
      </c>
      <c r="V19" s="48">
        <v>109</v>
      </c>
    </row>
    <row r="20" spans="1:22" ht="24.75" customHeight="1">
      <c r="A20" s="23" t="s">
        <v>28</v>
      </c>
      <c r="B20" s="24">
        <f t="shared" si="4"/>
        <v>249</v>
      </c>
      <c r="C20" s="43">
        <v>127</v>
      </c>
      <c r="D20" s="44">
        <v>122</v>
      </c>
      <c r="E20" s="44">
        <v>123</v>
      </c>
      <c r="G20" s="8">
        <v>13</v>
      </c>
      <c r="H20" s="9">
        <f t="shared" si="0"/>
        <v>528</v>
      </c>
      <c r="I20" s="47">
        <v>277</v>
      </c>
      <c r="J20" s="48">
        <v>251</v>
      </c>
      <c r="K20" s="8">
        <v>38</v>
      </c>
      <c r="L20" s="9">
        <f t="shared" si="1"/>
        <v>914</v>
      </c>
      <c r="M20" s="47">
        <v>466</v>
      </c>
      <c r="N20" s="48">
        <v>448</v>
      </c>
      <c r="O20" s="8">
        <v>63</v>
      </c>
      <c r="P20" s="9">
        <f t="shared" si="2"/>
        <v>563</v>
      </c>
      <c r="Q20" s="47">
        <v>299</v>
      </c>
      <c r="R20" s="48">
        <v>264</v>
      </c>
      <c r="S20" s="8">
        <v>88</v>
      </c>
      <c r="T20" s="9">
        <f t="shared" si="3"/>
        <v>121</v>
      </c>
      <c r="U20" s="47">
        <v>28</v>
      </c>
      <c r="V20" s="48">
        <v>93</v>
      </c>
    </row>
    <row r="21" spans="1:22" ht="24.75" customHeight="1">
      <c r="A21" s="23" t="s">
        <v>29</v>
      </c>
      <c r="B21" s="24">
        <f t="shared" si="4"/>
        <v>1967</v>
      </c>
      <c r="C21" s="43">
        <v>991</v>
      </c>
      <c r="D21" s="44">
        <v>976</v>
      </c>
      <c r="E21" s="44">
        <v>979</v>
      </c>
      <c r="G21" s="8">
        <v>14</v>
      </c>
      <c r="H21" s="9">
        <f t="shared" si="0"/>
        <v>563</v>
      </c>
      <c r="I21" s="47">
        <v>273</v>
      </c>
      <c r="J21" s="48">
        <v>290</v>
      </c>
      <c r="K21" s="8">
        <v>39</v>
      </c>
      <c r="L21" s="9">
        <f t="shared" si="1"/>
        <v>926</v>
      </c>
      <c r="M21" s="47">
        <v>508</v>
      </c>
      <c r="N21" s="48">
        <v>418</v>
      </c>
      <c r="O21" s="8">
        <v>64</v>
      </c>
      <c r="P21" s="9">
        <f t="shared" si="2"/>
        <v>654</v>
      </c>
      <c r="Q21" s="47">
        <v>327</v>
      </c>
      <c r="R21" s="48">
        <v>327</v>
      </c>
      <c r="S21" s="8">
        <v>89</v>
      </c>
      <c r="T21" s="9">
        <f t="shared" si="3"/>
        <v>116</v>
      </c>
      <c r="U21" s="47">
        <v>27</v>
      </c>
      <c r="V21" s="48">
        <v>89</v>
      </c>
    </row>
    <row r="22" spans="1:22" ht="24.75" customHeight="1">
      <c r="A22" s="23" t="s">
        <v>30</v>
      </c>
      <c r="B22" s="24">
        <f t="shared" si="4"/>
        <v>3085</v>
      </c>
      <c r="C22" s="43">
        <v>1528</v>
      </c>
      <c r="D22" s="44">
        <v>1557</v>
      </c>
      <c r="E22" s="44">
        <v>1469</v>
      </c>
      <c r="G22" s="7" t="s">
        <v>31</v>
      </c>
      <c r="H22" s="14">
        <f t="shared" si="0"/>
        <v>2838</v>
      </c>
      <c r="I22" s="14">
        <f>I23+I24+I25+I26+I27</f>
        <v>1431</v>
      </c>
      <c r="J22" s="15">
        <f>J23+J24+J25+J26+J27</f>
        <v>1407</v>
      </c>
      <c r="K22" s="7" t="s">
        <v>32</v>
      </c>
      <c r="L22" s="14">
        <f t="shared" si="1"/>
        <v>4419</v>
      </c>
      <c r="M22" s="14">
        <f>M23+M24+M25+M26+M27</f>
        <v>2382</v>
      </c>
      <c r="N22" s="15">
        <f>N23+N24+N25+N26+N27</f>
        <v>2037</v>
      </c>
      <c r="O22" s="7" t="s">
        <v>33</v>
      </c>
      <c r="P22" s="14">
        <f t="shared" si="2"/>
        <v>3685</v>
      </c>
      <c r="Q22" s="14">
        <f>Q23+Q24+Q25+Q26+Q27</f>
        <v>1777</v>
      </c>
      <c r="R22" s="15">
        <f>R23+R24+R25+R26+R27</f>
        <v>1908</v>
      </c>
      <c r="S22" s="7" t="s">
        <v>34</v>
      </c>
      <c r="T22" s="14">
        <f t="shared" si="3"/>
        <v>347</v>
      </c>
      <c r="U22" s="14">
        <f>U23+U24+U25+U26+U27</f>
        <v>84</v>
      </c>
      <c r="V22" s="15">
        <f>V23+V24+V25+V26+V27</f>
        <v>263</v>
      </c>
    </row>
    <row r="23" spans="1:22" ht="24.75" customHeight="1">
      <c r="A23" s="23" t="s">
        <v>35</v>
      </c>
      <c r="B23" s="24">
        <f t="shared" si="4"/>
        <v>1451</v>
      </c>
      <c r="C23" s="43">
        <v>739</v>
      </c>
      <c r="D23" s="44">
        <v>712</v>
      </c>
      <c r="E23" s="44">
        <v>770</v>
      </c>
      <c r="G23" s="8">
        <v>15</v>
      </c>
      <c r="H23" s="9">
        <f t="shared" si="0"/>
        <v>552</v>
      </c>
      <c r="I23" s="47">
        <v>291</v>
      </c>
      <c r="J23" s="48">
        <v>261</v>
      </c>
      <c r="K23" s="8">
        <v>40</v>
      </c>
      <c r="L23" s="9">
        <f t="shared" si="1"/>
        <v>955</v>
      </c>
      <c r="M23" s="47">
        <v>512</v>
      </c>
      <c r="N23" s="48">
        <v>443</v>
      </c>
      <c r="O23" s="8">
        <v>65</v>
      </c>
      <c r="P23" s="9">
        <f t="shared" si="2"/>
        <v>828</v>
      </c>
      <c r="Q23" s="47">
        <v>402</v>
      </c>
      <c r="R23" s="48">
        <v>426</v>
      </c>
      <c r="S23" s="8">
        <v>90</v>
      </c>
      <c r="T23" s="9">
        <f t="shared" si="3"/>
        <v>104</v>
      </c>
      <c r="U23" s="47">
        <v>27</v>
      </c>
      <c r="V23" s="48">
        <v>77</v>
      </c>
    </row>
    <row r="24" spans="1:22" ht="24.75" customHeight="1">
      <c r="A24" s="23" t="s">
        <v>36</v>
      </c>
      <c r="B24" s="24">
        <f t="shared" si="4"/>
        <v>1207</v>
      </c>
      <c r="C24" s="43">
        <v>559</v>
      </c>
      <c r="D24" s="44">
        <v>648</v>
      </c>
      <c r="E24" s="44">
        <v>592</v>
      </c>
      <c r="G24" s="8">
        <v>16</v>
      </c>
      <c r="H24" s="9">
        <f t="shared" si="0"/>
        <v>544</v>
      </c>
      <c r="I24" s="47">
        <v>286</v>
      </c>
      <c r="J24" s="48">
        <v>258</v>
      </c>
      <c r="K24" s="8">
        <v>41</v>
      </c>
      <c r="L24" s="9">
        <f t="shared" si="1"/>
        <v>946</v>
      </c>
      <c r="M24" s="47">
        <v>534</v>
      </c>
      <c r="N24" s="48">
        <v>412</v>
      </c>
      <c r="O24" s="8">
        <v>66</v>
      </c>
      <c r="P24" s="9">
        <f t="shared" si="2"/>
        <v>781</v>
      </c>
      <c r="Q24" s="47">
        <v>381</v>
      </c>
      <c r="R24" s="48">
        <v>400</v>
      </c>
      <c r="S24" s="8">
        <v>91</v>
      </c>
      <c r="T24" s="9">
        <f t="shared" si="3"/>
        <v>76</v>
      </c>
      <c r="U24" s="47">
        <v>23</v>
      </c>
      <c r="V24" s="48">
        <v>53</v>
      </c>
    </row>
    <row r="25" spans="1:22" ht="24.75" customHeight="1">
      <c r="A25" s="25" t="s">
        <v>54</v>
      </c>
      <c r="B25" s="24">
        <f t="shared" si="4"/>
        <v>1127</v>
      </c>
      <c r="C25" s="43">
        <v>594</v>
      </c>
      <c r="D25" s="44">
        <v>533</v>
      </c>
      <c r="E25" s="44">
        <v>489</v>
      </c>
      <c r="G25" s="8">
        <v>17</v>
      </c>
      <c r="H25" s="9">
        <f t="shared" si="0"/>
        <v>578</v>
      </c>
      <c r="I25" s="47">
        <v>275</v>
      </c>
      <c r="J25" s="48">
        <v>303</v>
      </c>
      <c r="K25" s="8">
        <v>42</v>
      </c>
      <c r="L25" s="9">
        <f t="shared" si="1"/>
        <v>831</v>
      </c>
      <c r="M25" s="47">
        <v>424</v>
      </c>
      <c r="N25" s="48">
        <v>407</v>
      </c>
      <c r="O25" s="8">
        <v>67</v>
      </c>
      <c r="P25" s="9">
        <f t="shared" si="2"/>
        <v>732</v>
      </c>
      <c r="Q25" s="47">
        <v>342</v>
      </c>
      <c r="R25" s="48">
        <v>390</v>
      </c>
      <c r="S25" s="8">
        <v>92</v>
      </c>
      <c r="T25" s="9">
        <f t="shared" si="3"/>
        <v>68</v>
      </c>
      <c r="U25" s="47">
        <v>16</v>
      </c>
      <c r="V25" s="48">
        <v>52</v>
      </c>
    </row>
    <row r="26" spans="1:22" ht="24.75" customHeight="1">
      <c r="A26" s="23" t="s">
        <v>37</v>
      </c>
      <c r="B26" s="24">
        <f t="shared" si="4"/>
        <v>1163</v>
      </c>
      <c r="C26" s="43">
        <v>583</v>
      </c>
      <c r="D26" s="44">
        <v>580</v>
      </c>
      <c r="E26" s="44">
        <v>488</v>
      </c>
      <c r="G26" s="8">
        <v>18</v>
      </c>
      <c r="H26" s="9">
        <f t="shared" si="0"/>
        <v>567</v>
      </c>
      <c r="I26" s="47">
        <v>286</v>
      </c>
      <c r="J26" s="48">
        <v>281</v>
      </c>
      <c r="K26" s="8">
        <v>43</v>
      </c>
      <c r="L26" s="9">
        <f t="shared" si="1"/>
        <v>746</v>
      </c>
      <c r="M26" s="47">
        <v>407</v>
      </c>
      <c r="N26" s="48">
        <v>339</v>
      </c>
      <c r="O26" s="8">
        <v>68</v>
      </c>
      <c r="P26" s="9">
        <f t="shared" si="2"/>
        <v>691</v>
      </c>
      <c r="Q26" s="47">
        <v>351</v>
      </c>
      <c r="R26" s="48">
        <v>340</v>
      </c>
      <c r="S26" s="8">
        <v>93</v>
      </c>
      <c r="T26" s="9">
        <f t="shared" si="3"/>
        <v>59</v>
      </c>
      <c r="U26" s="47">
        <v>11</v>
      </c>
      <c r="V26" s="48">
        <v>48</v>
      </c>
    </row>
    <row r="27" spans="1:22" ht="24.75" customHeight="1">
      <c r="A27" s="25" t="s">
        <v>54</v>
      </c>
      <c r="B27" s="24">
        <f t="shared" si="4"/>
        <v>2254</v>
      </c>
      <c r="C27" s="43">
        <v>1178</v>
      </c>
      <c r="D27" s="44">
        <v>1076</v>
      </c>
      <c r="E27" s="44">
        <v>1116</v>
      </c>
      <c r="G27" s="8">
        <v>19</v>
      </c>
      <c r="H27" s="9">
        <f t="shared" si="0"/>
        <v>597</v>
      </c>
      <c r="I27" s="47">
        <v>293</v>
      </c>
      <c r="J27" s="48">
        <v>304</v>
      </c>
      <c r="K27" s="8">
        <v>44</v>
      </c>
      <c r="L27" s="9">
        <f t="shared" si="1"/>
        <v>941</v>
      </c>
      <c r="M27" s="47">
        <v>505</v>
      </c>
      <c r="N27" s="48">
        <v>436</v>
      </c>
      <c r="O27" s="8">
        <v>69</v>
      </c>
      <c r="P27" s="9">
        <f t="shared" si="2"/>
        <v>653</v>
      </c>
      <c r="Q27" s="47">
        <v>301</v>
      </c>
      <c r="R27" s="48">
        <v>352</v>
      </c>
      <c r="S27" s="8">
        <v>94</v>
      </c>
      <c r="T27" s="9">
        <f t="shared" si="3"/>
        <v>40</v>
      </c>
      <c r="U27" s="47">
        <v>7</v>
      </c>
      <c r="V27" s="48">
        <v>33</v>
      </c>
    </row>
    <row r="28" spans="1:22" ht="24.75" customHeight="1">
      <c r="A28" s="25" t="s">
        <v>55</v>
      </c>
      <c r="B28" s="24">
        <f t="shared" si="4"/>
        <v>1484</v>
      </c>
      <c r="C28" s="43">
        <v>764</v>
      </c>
      <c r="D28" s="44">
        <v>720</v>
      </c>
      <c r="E28" s="44">
        <v>679</v>
      </c>
      <c r="G28" s="7" t="s">
        <v>38</v>
      </c>
      <c r="H28" s="14">
        <f t="shared" si="0"/>
        <v>3332</v>
      </c>
      <c r="I28" s="14">
        <f>I29+I30+I31+I32+I33</f>
        <v>1718</v>
      </c>
      <c r="J28" s="15">
        <f>J29+J30+J31+J32+J33</f>
        <v>1614</v>
      </c>
      <c r="K28" s="7" t="s">
        <v>39</v>
      </c>
      <c r="L28" s="14">
        <f t="shared" si="1"/>
        <v>3889</v>
      </c>
      <c r="M28" s="14">
        <f>M29+M30+M31+M32+M33</f>
        <v>2045</v>
      </c>
      <c r="N28" s="15">
        <f>N29+N30+N31+N32+N33</f>
        <v>1844</v>
      </c>
      <c r="O28" s="7" t="s">
        <v>40</v>
      </c>
      <c r="P28" s="14">
        <f t="shared" si="2"/>
        <v>2816</v>
      </c>
      <c r="Q28" s="14">
        <f>Q29+Q30+Q31+Q32+Q33</f>
        <v>1298</v>
      </c>
      <c r="R28" s="15">
        <f>R29+R30+R31+R32+R33</f>
        <v>1518</v>
      </c>
      <c r="S28" s="4" t="s">
        <v>41</v>
      </c>
      <c r="T28" s="14">
        <f t="shared" si="3"/>
        <v>120</v>
      </c>
      <c r="U28" s="49">
        <v>19</v>
      </c>
      <c r="V28" s="50">
        <v>101</v>
      </c>
    </row>
    <row r="29" spans="1:22" ht="24.75" customHeight="1">
      <c r="A29" s="23" t="s">
        <v>42</v>
      </c>
      <c r="B29" s="24">
        <f t="shared" si="4"/>
        <v>3507</v>
      </c>
      <c r="C29" s="43">
        <v>1773</v>
      </c>
      <c r="D29" s="44">
        <v>1734</v>
      </c>
      <c r="E29" s="44">
        <v>1565</v>
      </c>
      <c r="G29" s="8">
        <v>20</v>
      </c>
      <c r="H29" s="9">
        <f t="shared" si="0"/>
        <v>638</v>
      </c>
      <c r="I29" s="47">
        <v>316</v>
      </c>
      <c r="J29" s="48">
        <v>322</v>
      </c>
      <c r="K29" s="8">
        <v>45</v>
      </c>
      <c r="L29" s="9">
        <f t="shared" si="1"/>
        <v>811</v>
      </c>
      <c r="M29" s="47">
        <v>456</v>
      </c>
      <c r="N29" s="48">
        <v>355</v>
      </c>
      <c r="O29" s="8">
        <v>70</v>
      </c>
      <c r="P29" s="9">
        <f t="shared" si="2"/>
        <v>577</v>
      </c>
      <c r="Q29" s="47">
        <v>260</v>
      </c>
      <c r="R29" s="48">
        <v>317</v>
      </c>
      <c r="S29" s="78" t="s">
        <v>43</v>
      </c>
      <c r="T29" s="80">
        <f t="shared" si="3"/>
        <v>58275</v>
      </c>
      <c r="U29" s="80">
        <f>I4+I10+I16+I22+I28+M4+M10+M16+M22+M28+Q4+Q10+Q16+Q22+Q28+U4+U10+U16+U22+U28</f>
        <v>29445</v>
      </c>
      <c r="V29" s="82">
        <f>J4+J10+J16+J22+J28+N4+N10+N16+N22+N28+R4+R10+R16+R22+R28+V4+V10+V16+V22+V28</f>
        <v>28830</v>
      </c>
    </row>
    <row r="30" spans="1:22" ht="24.75" customHeight="1" thickBot="1">
      <c r="A30" s="25" t="s">
        <v>56</v>
      </c>
      <c r="B30" s="24">
        <f t="shared" si="4"/>
        <v>2634</v>
      </c>
      <c r="C30" s="43">
        <v>1319</v>
      </c>
      <c r="D30" s="44">
        <v>1315</v>
      </c>
      <c r="E30" s="44">
        <v>1258</v>
      </c>
      <c r="G30" s="8">
        <v>21</v>
      </c>
      <c r="H30" s="9">
        <f t="shared" si="0"/>
        <v>602</v>
      </c>
      <c r="I30" s="47">
        <v>303</v>
      </c>
      <c r="J30" s="48">
        <v>299</v>
      </c>
      <c r="K30" s="8">
        <v>46</v>
      </c>
      <c r="L30" s="9">
        <f t="shared" si="1"/>
        <v>764</v>
      </c>
      <c r="M30" s="47">
        <v>424</v>
      </c>
      <c r="N30" s="48">
        <v>340</v>
      </c>
      <c r="O30" s="8">
        <v>71</v>
      </c>
      <c r="P30" s="9">
        <f t="shared" si="2"/>
        <v>560</v>
      </c>
      <c r="Q30" s="47">
        <v>276</v>
      </c>
      <c r="R30" s="48">
        <v>284</v>
      </c>
      <c r="S30" s="79"/>
      <c r="T30" s="81"/>
      <c r="U30" s="81"/>
      <c r="V30" s="83"/>
    </row>
    <row r="31" spans="1:22" ht="24.75" customHeight="1">
      <c r="A31" s="23" t="s">
        <v>44</v>
      </c>
      <c r="B31" s="24">
        <f t="shared" si="4"/>
        <v>1486</v>
      </c>
      <c r="C31" s="43">
        <v>767</v>
      </c>
      <c r="D31" s="44">
        <v>719</v>
      </c>
      <c r="E31" s="44">
        <v>708</v>
      </c>
      <c r="G31" s="8">
        <v>22</v>
      </c>
      <c r="H31" s="9">
        <f t="shared" si="0"/>
        <v>703</v>
      </c>
      <c r="I31" s="47">
        <v>365</v>
      </c>
      <c r="J31" s="48">
        <v>338</v>
      </c>
      <c r="K31" s="8">
        <v>47</v>
      </c>
      <c r="L31" s="9">
        <f t="shared" si="1"/>
        <v>753</v>
      </c>
      <c r="M31" s="47">
        <v>385</v>
      </c>
      <c r="N31" s="48">
        <v>368</v>
      </c>
      <c r="O31" s="8">
        <v>72</v>
      </c>
      <c r="P31" s="9">
        <f t="shared" si="2"/>
        <v>577</v>
      </c>
      <c r="Q31" s="47">
        <v>271</v>
      </c>
      <c r="R31" s="48">
        <v>306</v>
      </c>
      <c r="S31" s="26"/>
      <c r="T31" s="27"/>
      <c r="U31" s="27"/>
      <c r="V31" s="27"/>
    </row>
    <row r="32" spans="1:22" ht="24.75" customHeight="1">
      <c r="A32" s="25" t="s">
        <v>54</v>
      </c>
      <c r="B32" s="24">
        <f t="shared" si="4"/>
        <v>1115</v>
      </c>
      <c r="C32" s="43">
        <v>547</v>
      </c>
      <c r="D32" s="44">
        <v>568</v>
      </c>
      <c r="E32" s="44">
        <v>503</v>
      </c>
      <c r="G32" s="8">
        <v>23</v>
      </c>
      <c r="H32" s="9">
        <f t="shared" si="0"/>
        <v>680</v>
      </c>
      <c r="I32" s="47">
        <v>358</v>
      </c>
      <c r="J32" s="48">
        <v>322</v>
      </c>
      <c r="K32" s="8">
        <v>48</v>
      </c>
      <c r="L32" s="9">
        <f t="shared" si="1"/>
        <v>771</v>
      </c>
      <c r="M32" s="47">
        <v>383</v>
      </c>
      <c r="N32" s="48">
        <v>388</v>
      </c>
      <c r="O32" s="8">
        <v>73</v>
      </c>
      <c r="P32" s="9">
        <f t="shared" si="2"/>
        <v>551</v>
      </c>
      <c r="Q32" s="47">
        <v>255</v>
      </c>
      <c r="R32" s="48">
        <v>296</v>
      </c>
      <c r="S32" s="28"/>
      <c r="T32" s="29"/>
      <c r="U32" s="29"/>
      <c r="V32" s="29"/>
    </row>
    <row r="33" spans="1:22" ht="24.75" customHeight="1" thickBot="1">
      <c r="A33" s="25" t="s">
        <v>55</v>
      </c>
      <c r="B33" s="24">
        <f t="shared" si="4"/>
        <v>1842</v>
      </c>
      <c r="C33" s="43">
        <v>935</v>
      </c>
      <c r="D33" s="44">
        <v>907</v>
      </c>
      <c r="E33" s="44">
        <v>797</v>
      </c>
      <c r="G33" s="30">
        <v>24</v>
      </c>
      <c r="H33" s="31">
        <f t="shared" si="0"/>
        <v>709</v>
      </c>
      <c r="I33" s="51">
        <v>376</v>
      </c>
      <c r="J33" s="52">
        <v>333</v>
      </c>
      <c r="K33" s="30">
        <v>49</v>
      </c>
      <c r="L33" s="31">
        <f t="shared" si="1"/>
        <v>790</v>
      </c>
      <c r="M33" s="51">
        <v>397</v>
      </c>
      <c r="N33" s="52">
        <v>393</v>
      </c>
      <c r="O33" s="30">
        <v>74</v>
      </c>
      <c r="P33" s="31">
        <f t="shared" si="2"/>
        <v>551</v>
      </c>
      <c r="Q33" s="51">
        <v>236</v>
      </c>
      <c r="R33" s="52">
        <v>315</v>
      </c>
      <c r="S33" s="28"/>
      <c r="T33" s="29"/>
      <c r="U33" s="29"/>
      <c r="V33" s="29"/>
    </row>
    <row r="34" spans="1:5" ht="24.75" customHeight="1">
      <c r="A34" s="25" t="s">
        <v>57</v>
      </c>
      <c r="B34" s="24">
        <f t="shared" si="4"/>
        <v>1820</v>
      </c>
      <c r="C34" s="43">
        <v>917</v>
      </c>
      <c r="D34" s="44">
        <v>903</v>
      </c>
      <c r="E34" s="44">
        <v>1039</v>
      </c>
    </row>
    <row r="35" spans="1:5" ht="24.75" customHeight="1">
      <c r="A35" s="23" t="s">
        <v>45</v>
      </c>
      <c r="B35" s="24">
        <f t="shared" si="4"/>
        <v>354</v>
      </c>
      <c r="C35" s="43">
        <v>169</v>
      </c>
      <c r="D35" s="44">
        <v>185</v>
      </c>
      <c r="E35" s="44">
        <v>181</v>
      </c>
    </row>
    <row r="36" spans="1:5" ht="24.75" customHeight="1" thickBot="1">
      <c r="A36" s="32" t="s">
        <v>46</v>
      </c>
      <c r="B36" s="33">
        <f t="shared" si="4"/>
        <v>107</v>
      </c>
      <c r="C36" s="45">
        <v>36</v>
      </c>
      <c r="D36" s="46">
        <v>71</v>
      </c>
      <c r="E36" s="46">
        <v>51</v>
      </c>
    </row>
    <row r="37" spans="1:5" ht="26.25" customHeight="1" thickBot="1" thickTop="1">
      <c r="A37" s="34" t="s">
        <v>47</v>
      </c>
      <c r="B37" s="35">
        <f>SUM(B17:B36)</f>
        <v>58275</v>
      </c>
      <c r="C37" s="35">
        <f>SUM(C17:C36)</f>
        <v>29445</v>
      </c>
      <c r="D37" s="36">
        <f>SUM(D17:D36)</f>
        <v>28830</v>
      </c>
      <c r="E37" s="36">
        <f>SUM(E17:E36)</f>
        <v>27782</v>
      </c>
    </row>
    <row r="38" ht="24.75" customHeight="1"/>
    <row r="39" ht="24.75" customHeight="1"/>
    <row r="40" ht="42" customHeight="1"/>
    <row r="41" ht="21" customHeight="1"/>
    <row r="42" ht="24.75" customHeight="1"/>
    <row r="43" ht="18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39" customHeight="1"/>
    <row r="65" ht="24.75" customHeight="1"/>
    <row r="66" ht="24.75" customHeight="1"/>
    <row r="67" ht="42" customHeight="1"/>
    <row r="68" ht="21" customHeight="1"/>
    <row r="69" ht="24.75" customHeight="1"/>
    <row r="70" ht="18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39" customHeight="1"/>
    <row r="92" ht="24.75" customHeight="1"/>
    <row r="93" ht="24.75" customHeight="1"/>
    <row r="94" ht="42" customHeight="1"/>
    <row r="95" ht="21" customHeight="1"/>
    <row r="96" ht="24.75" customHeight="1"/>
    <row r="97" ht="18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39" customHeight="1"/>
    <row r="119" ht="24.75" customHeight="1"/>
    <row r="120" ht="24.75" customHeight="1"/>
    <row r="121" ht="42" customHeight="1"/>
    <row r="122" ht="21" customHeight="1"/>
    <row r="123" ht="24.75" customHeight="1"/>
    <row r="124" ht="18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39" customHeight="1"/>
    <row r="146" ht="24.75" customHeight="1"/>
    <row r="147" ht="24.75" customHeight="1"/>
    <row r="148" ht="42" customHeight="1"/>
    <row r="149" ht="21" customHeight="1"/>
    <row r="150" ht="24.75" customHeight="1"/>
    <row r="151" ht="18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39" customHeight="1"/>
    <row r="173" ht="24.75" customHeight="1"/>
    <row r="174" ht="24.75" customHeight="1"/>
    <row r="175" ht="42" customHeight="1"/>
    <row r="176" ht="21" customHeight="1"/>
    <row r="177" ht="24.75" customHeight="1"/>
    <row r="178" ht="18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39" customHeight="1"/>
    <row r="200" ht="24.75" customHeight="1"/>
    <row r="201" ht="24.75" customHeight="1"/>
    <row r="202" ht="42" customHeight="1"/>
    <row r="203" ht="21" customHeight="1"/>
    <row r="204" ht="24.75" customHeight="1"/>
    <row r="205" ht="18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39" customHeight="1"/>
    <row r="227" ht="24.75" customHeight="1"/>
    <row r="228" ht="24.75" customHeight="1"/>
    <row r="229" ht="42" customHeight="1"/>
    <row r="230" ht="21" customHeight="1"/>
    <row r="231" ht="24.75" customHeight="1"/>
    <row r="232" ht="18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39" customHeight="1"/>
    <row r="254" ht="24.75" customHeight="1"/>
    <row r="255" ht="24.75" customHeight="1"/>
    <row r="256" ht="42" customHeight="1"/>
    <row r="257" ht="21" customHeight="1"/>
    <row r="258" ht="24.75" customHeight="1"/>
    <row r="259" ht="18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39" customHeight="1"/>
    <row r="281" ht="24.75" customHeight="1"/>
    <row r="282" ht="24.75" customHeight="1"/>
    <row r="283" ht="42" customHeight="1"/>
    <row r="284" ht="21" customHeight="1"/>
    <row r="285" ht="24.75" customHeight="1"/>
    <row r="286" ht="18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39" customHeight="1"/>
    <row r="308" ht="24.75" customHeight="1"/>
    <row r="309" ht="24.75" customHeight="1"/>
    <row r="310" ht="42" customHeight="1"/>
    <row r="311" ht="21" customHeight="1"/>
    <row r="312" ht="24.75" customHeight="1"/>
    <row r="313" ht="18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39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</sheetData>
  <sheetProtection password="C7A0" sheet="1" objects="1" scenarios="1"/>
  <mergeCells count="19">
    <mergeCell ref="D15:D16"/>
    <mergeCell ref="D6:E6"/>
    <mergeCell ref="A7:A8"/>
    <mergeCell ref="B7:D7"/>
    <mergeCell ref="E7:E8"/>
    <mergeCell ref="G1:V1"/>
    <mergeCell ref="B2:D4"/>
    <mergeCell ref="G2:N2"/>
    <mergeCell ref="O2:V2"/>
    <mergeCell ref="S29:S30"/>
    <mergeCell ref="T29:T30"/>
    <mergeCell ref="U29:U30"/>
    <mergeCell ref="V29:V30"/>
    <mergeCell ref="A13:E13"/>
    <mergeCell ref="A14:A16"/>
    <mergeCell ref="B14:D14"/>
    <mergeCell ref="E14:E16"/>
    <mergeCell ref="B15:B16"/>
    <mergeCell ref="C15:C16"/>
  </mergeCells>
  <printOptions/>
  <pageMargins left="0.88" right="0.53" top="0.25" bottom="0.46" header="0.24" footer="0.51"/>
  <pageSetup horizontalDpi="600" verticalDpi="600" orientation="portrait" paperSize="9" scale="96" r:id="rId1"/>
  <colBreaks count="1" manualBreakCount="1">
    <brk id="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7">
      <selection activeCell="C9" sqref="C9"/>
    </sheetView>
  </sheetViews>
  <sheetFormatPr defaultColWidth="0" defaultRowHeight="13.5"/>
  <cols>
    <col min="1" max="5" width="15.50390625" style="0" customWidth="1"/>
    <col min="6" max="6" width="7.375" style="0" customWidth="1"/>
    <col min="7" max="7" width="5.50390625" style="0" customWidth="1"/>
    <col min="8" max="8" width="5.25390625" style="0" customWidth="1"/>
    <col min="9" max="9" width="5.625" style="0" customWidth="1"/>
    <col min="10" max="10" width="5.875" style="0" customWidth="1"/>
    <col min="11" max="11" width="5.50390625" style="0" customWidth="1"/>
    <col min="12" max="12" width="5.875" style="0" customWidth="1"/>
    <col min="13" max="13" width="5.625" style="0" customWidth="1"/>
    <col min="14" max="14" width="5.75390625" style="0" customWidth="1"/>
    <col min="15" max="15" width="6.00390625" style="0" customWidth="1"/>
    <col min="16" max="16" width="5.875" style="0" customWidth="1"/>
    <col min="17" max="17" width="5.75390625" style="0" customWidth="1"/>
    <col min="18" max="18" width="5.25390625" style="0" customWidth="1"/>
    <col min="19" max="19" width="6.00390625" style="0" customWidth="1"/>
    <col min="20" max="20" width="5.50390625" style="0" customWidth="1"/>
    <col min="21" max="21" width="5.625" style="0" customWidth="1"/>
    <col min="22" max="22" width="5.50390625" style="0" customWidth="1"/>
    <col min="23" max="224" width="9.00390625" style="0" customWidth="1"/>
    <col min="225" max="235" width="7.75390625" style="0" hidden="1" customWidth="1"/>
    <col min="236" max="236" width="2.125" style="0" hidden="1" customWidth="1"/>
    <col min="237" max="237" width="7.75390625" style="0" hidden="1" customWidth="1"/>
    <col min="238" max="243" width="0" style="0" hidden="1" customWidth="1"/>
    <col min="244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7:22" ht="39" customHeight="1">
      <c r="G1" s="73" t="s">
        <v>58</v>
      </c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2:22" ht="18" thickBot="1">
      <c r="B2" s="53" t="s">
        <v>0</v>
      </c>
      <c r="C2" s="54"/>
      <c r="D2" s="54"/>
      <c r="G2" s="74"/>
      <c r="H2" s="75"/>
      <c r="I2" s="75"/>
      <c r="J2" s="75"/>
      <c r="K2" s="75"/>
      <c r="L2" s="75"/>
      <c r="M2" s="75"/>
      <c r="N2" s="75"/>
      <c r="O2" s="76">
        <v>40057</v>
      </c>
      <c r="P2" s="77"/>
      <c r="Q2" s="77"/>
      <c r="R2" s="77"/>
      <c r="S2" s="77"/>
      <c r="T2" s="77"/>
      <c r="U2" s="77"/>
      <c r="V2" s="77"/>
    </row>
    <row r="3" spans="2:22" ht="17.25">
      <c r="B3" s="54"/>
      <c r="C3" s="54"/>
      <c r="D3" s="54"/>
      <c r="G3" s="1" t="s">
        <v>1</v>
      </c>
      <c r="H3" s="2" t="s">
        <v>2</v>
      </c>
      <c r="I3" s="2" t="s">
        <v>3</v>
      </c>
      <c r="J3" s="3" t="s">
        <v>4</v>
      </c>
      <c r="K3" s="1" t="s">
        <v>1</v>
      </c>
      <c r="L3" s="2" t="s">
        <v>2</v>
      </c>
      <c r="M3" s="2" t="s">
        <v>3</v>
      </c>
      <c r="N3" s="3" t="s">
        <v>4</v>
      </c>
      <c r="O3" s="1" t="s">
        <v>1</v>
      </c>
      <c r="P3" s="2" t="s">
        <v>2</v>
      </c>
      <c r="Q3" s="2" t="s">
        <v>3</v>
      </c>
      <c r="R3" s="3" t="s">
        <v>4</v>
      </c>
      <c r="S3" s="1" t="s">
        <v>1</v>
      </c>
      <c r="T3" s="2" t="s">
        <v>2</v>
      </c>
      <c r="U3" s="2" t="s">
        <v>3</v>
      </c>
      <c r="V3" s="3" t="s">
        <v>4</v>
      </c>
    </row>
    <row r="4" spans="2:22" ht="24.75" customHeight="1">
      <c r="B4" s="54"/>
      <c r="C4" s="54"/>
      <c r="D4" s="54"/>
      <c r="G4" s="4" t="s">
        <v>5</v>
      </c>
      <c r="H4" s="5">
        <f aca="true" t="shared" si="0" ref="H4:H33">I4+J4</f>
        <v>2333</v>
      </c>
      <c r="I4" s="5">
        <f>I5+I6+I7+I8+I9</f>
        <v>1175</v>
      </c>
      <c r="J4" s="6">
        <f>J5+J6+J7+J8+J9</f>
        <v>1158</v>
      </c>
      <c r="K4" s="7" t="s">
        <v>6</v>
      </c>
      <c r="L4" s="5">
        <f aca="true" t="shared" si="1" ref="L4:L33">M4+N4</f>
        <v>3905</v>
      </c>
      <c r="M4" s="5">
        <f>M5+M6+M7+M8+M9</f>
        <v>2109</v>
      </c>
      <c r="N4" s="6">
        <f>N5+N6+N7+N8+N9</f>
        <v>1796</v>
      </c>
      <c r="O4" s="7" t="s">
        <v>7</v>
      </c>
      <c r="P4" s="5">
        <f aca="true" t="shared" si="2" ref="P4:P33">Q4+R4</f>
        <v>3727</v>
      </c>
      <c r="Q4" s="5">
        <f>Q5+Q6+Q7+Q8+Q9</f>
        <v>1980</v>
      </c>
      <c r="R4" s="6">
        <f>R5+R6+R7+R8+R9</f>
        <v>1747</v>
      </c>
      <c r="S4" s="7" t="s">
        <v>8</v>
      </c>
      <c r="T4" s="5">
        <f aca="true" t="shared" si="3" ref="T4:T29">U4+V4</f>
        <v>2332</v>
      </c>
      <c r="U4" s="5">
        <f>U5+U6+U7+U8+U9</f>
        <v>982</v>
      </c>
      <c r="V4" s="6">
        <f>V5+V6+V7+V8+V9</f>
        <v>1350</v>
      </c>
    </row>
    <row r="5" spans="7:22" ht="24.75" customHeight="1">
      <c r="G5" s="8">
        <v>0</v>
      </c>
      <c r="H5" s="9">
        <f t="shared" si="0"/>
        <v>472</v>
      </c>
      <c r="I5" s="47">
        <v>238</v>
      </c>
      <c r="J5" s="48">
        <v>234</v>
      </c>
      <c r="K5" s="8">
        <v>25</v>
      </c>
      <c r="L5" s="9">
        <f t="shared" si="1"/>
        <v>729</v>
      </c>
      <c r="M5" s="47">
        <v>391</v>
      </c>
      <c r="N5" s="48">
        <v>338</v>
      </c>
      <c r="O5" s="8">
        <v>50</v>
      </c>
      <c r="P5" s="9">
        <f t="shared" si="2"/>
        <v>718</v>
      </c>
      <c r="Q5" s="47">
        <v>368</v>
      </c>
      <c r="R5" s="48">
        <v>350</v>
      </c>
      <c r="S5" s="8">
        <v>75</v>
      </c>
      <c r="T5" s="9">
        <f t="shared" si="3"/>
        <v>506</v>
      </c>
      <c r="U5" s="47">
        <v>226</v>
      </c>
      <c r="V5" s="48">
        <v>280</v>
      </c>
    </row>
    <row r="6" spans="4:22" ht="24.75" customHeight="1">
      <c r="D6" s="55" t="s">
        <v>87</v>
      </c>
      <c r="E6" s="55"/>
      <c r="G6" s="8">
        <v>1</v>
      </c>
      <c r="H6" s="9">
        <f t="shared" si="0"/>
        <v>507</v>
      </c>
      <c r="I6" s="47">
        <v>266</v>
      </c>
      <c r="J6" s="48">
        <v>241</v>
      </c>
      <c r="K6" s="8">
        <v>26</v>
      </c>
      <c r="L6" s="9">
        <f t="shared" si="1"/>
        <v>792</v>
      </c>
      <c r="M6" s="47">
        <v>444</v>
      </c>
      <c r="N6" s="48">
        <v>348</v>
      </c>
      <c r="O6" s="8">
        <v>51</v>
      </c>
      <c r="P6" s="9">
        <f t="shared" si="2"/>
        <v>725</v>
      </c>
      <c r="Q6" s="47">
        <v>386</v>
      </c>
      <c r="R6" s="48">
        <v>339</v>
      </c>
      <c r="S6" s="8">
        <v>76</v>
      </c>
      <c r="T6" s="9">
        <f t="shared" si="3"/>
        <v>513</v>
      </c>
      <c r="U6" s="47">
        <v>216</v>
      </c>
      <c r="V6" s="48">
        <v>297</v>
      </c>
    </row>
    <row r="7" spans="1:22" ht="24.75" customHeight="1">
      <c r="A7" s="56" t="s">
        <v>9</v>
      </c>
      <c r="B7" s="58" t="s">
        <v>10</v>
      </c>
      <c r="C7" s="58"/>
      <c r="D7" s="58"/>
      <c r="E7" s="56" t="s">
        <v>11</v>
      </c>
      <c r="G7" s="8">
        <v>2</v>
      </c>
      <c r="H7" s="9">
        <f t="shared" si="0"/>
        <v>456</v>
      </c>
      <c r="I7" s="47">
        <v>222</v>
      </c>
      <c r="J7" s="48">
        <v>234</v>
      </c>
      <c r="K7" s="8">
        <v>27</v>
      </c>
      <c r="L7" s="9">
        <f t="shared" si="1"/>
        <v>813</v>
      </c>
      <c r="M7" s="47">
        <v>417</v>
      </c>
      <c r="N7" s="48">
        <v>396</v>
      </c>
      <c r="O7" s="8">
        <v>52</v>
      </c>
      <c r="P7" s="9">
        <f t="shared" si="2"/>
        <v>735</v>
      </c>
      <c r="Q7" s="47">
        <v>383</v>
      </c>
      <c r="R7" s="48">
        <v>352</v>
      </c>
      <c r="S7" s="8">
        <v>77</v>
      </c>
      <c r="T7" s="9">
        <f t="shared" si="3"/>
        <v>457</v>
      </c>
      <c r="U7" s="47">
        <v>203</v>
      </c>
      <c r="V7" s="48">
        <v>254</v>
      </c>
    </row>
    <row r="8" spans="1:22" ht="24.75" customHeight="1" thickBot="1">
      <c r="A8" s="57"/>
      <c r="B8" s="10" t="s">
        <v>12</v>
      </c>
      <c r="C8" s="10" t="s">
        <v>3</v>
      </c>
      <c r="D8" s="10" t="s">
        <v>4</v>
      </c>
      <c r="E8" s="57"/>
      <c r="G8" s="8">
        <v>3</v>
      </c>
      <c r="H8" s="9">
        <f t="shared" si="0"/>
        <v>450</v>
      </c>
      <c r="I8" s="47">
        <v>234</v>
      </c>
      <c r="J8" s="48">
        <v>216</v>
      </c>
      <c r="K8" s="8">
        <v>28</v>
      </c>
      <c r="L8" s="9">
        <f t="shared" si="1"/>
        <v>804</v>
      </c>
      <c r="M8" s="47">
        <v>431</v>
      </c>
      <c r="N8" s="48">
        <v>373</v>
      </c>
      <c r="O8" s="8">
        <v>53</v>
      </c>
      <c r="P8" s="9">
        <f t="shared" si="2"/>
        <v>794</v>
      </c>
      <c r="Q8" s="47">
        <v>427</v>
      </c>
      <c r="R8" s="48">
        <v>367</v>
      </c>
      <c r="S8" s="8">
        <v>78</v>
      </c>
      <c r="T8" s="9">
        <f t="shared" si="3"/>
        <v>470</v>
      </c>
      <c r="U8" s="47">
        <v>184</v>
      </c>
      <c r="V8" s="48">
        <v>286</v>
      </c>
    </row>
    <row r="9" spans="1:22" ht="24.75" customHeight="1" thickTop="1">
      <c r="A9" s="11" t="s">
        <v>13</v>
      </c>
      <c r="B9" s="12">
        <f>C9+D9</f>
        <v>58240</v>
      </c>
      <c r="C9" s="37">
        <v>29418</v>
      </c>
      <c r="D9" s="38">
        <v>28822</v>
      </c>
      <c r="E9" s="38">
        <v>27786</v>
      </c>
      <c r="G9" s="8">
        <v>4</v>
      </c>
      <c r="H9" s="9">
        <f t="shared" si="0"/>
        <v>448</v>
      </c>
      <c r="I9" s="47">
        <v>215</v>
      </c>
      <c r="J9" s="48">
        <v>233</v>
      </c>
      <c r="K9" s="8">
        <v>29</v>
      </c>
      <c r="L9" s="9">
        <f t="shared" si="1"/>
        <v>767</v>
      </c>
      <c r="M9" s="47">
        <v>426</v>
      </c>
      <c r="N9" s="48">
        <v>341</v>
      </c>
      <c r="O9" s="8">
        <v>54</v>
      </c>
      <c r="P9" s="9">
        <f t="shared" si="2"/>
        <v>755</v>
      </c>
      <c r="Q9" s="47">
        <v>416</v>
      </c>
      <c r="R9" s="48">
        <v>339</v>
      </c>
      <c r="S9" s="8">
        <v>79</v>
      </c>
      <c r="T9" s="9">
        <f t="shared" si="3"/>
        <v>386</v>
      </c>
      <c r="U9" s="47">
        <v>153</v>
      </c>
      <c r="V9" s="48">
        <v>233</v>
      </c>
    </row>
    <row r="10" spans="1:22" ht="24.75" customHeight="1" thickBot="1">
      <c r="A10" s="10" t="s">
        <v>14</v>
      </c>
      <c r="B10" s="13">
        <f>C10+D10</f>
        <v>2457</v>
      </c>
      <c r="C10" s="39">
        <v>1138</v>
      </c>
      <c r="D10" s="40">
        <v>1319</v>
      </c>
      <c r="E10" s="40">
        <v>1304</v>
      </c>
      <c r="G10" s="4" t="s">
        <v>15</v>
      </c>
      <c r="H10" s="14">
        <f t="shared" si="0"/>
        <v>2390</v>
      </c>
      <c r="I10" s="14">
        <f>I11+I12+I13+I14+I15</f>
        <v>1222</v>
      </c>
      <c r="J10" s="15">
        <f>J11+J12+J13+J14+J15</f>
        <v>1168</v>
      </c>
      <c r="K10" s="7" t="s">
        <v>16</v>
      </c>
      <c r="L10" s="14">
        <f t="shared" si="1"/>
        <v>4136</v>
      </c>
      <c r="M10" s="14">
        <f>M11+M12+M13+M14+M15</f>
        <v>2218</v>
      </c>
      <c r="N10" s="15">
        <f>N11+N12+N13+N14+N15</f>
        <v>1918</v>
      </c>
      <c r="O10" s="16" t="s">
        <v>17</v>
      </c>
      <c r="P10" s="14">
        <f t="shared" si="2"/>
        <v>4244</v>
      </c>
      <c r="Q10" s="14">
        <f>Q11+Q12+Q13+Q14+Q15</f>
        <v>2189</v>
      </c>
      <c r="R10" s="15">
        <f>R11+R12+R13+R14+R15</f>
        <v>2055</v>
      </c>
      <c r="S10" s="7" t="s">
        <v>18</v>
      </c>
      <c r="T10" s="14">
        <f t="shared" si="3"/>
        <v>1498</v>
      </c>
      <c r="U10" s="14">
        <f>U11+U12+U13+U14+U15</f>
        <v>558</v>
      </c>
      <c r="V10" s="15">
        <f>V11+V12+V13+V14+V15</f>
        <v>940</v>
      </c>
    </row>
    <row r="11" spans="1:22" ht="24.75" customHeight="1" thickTop="1">
      <c r="A11" s="11" t="s">
        <v>59</v>
      </c>
      <c r="B11" s="17">
        <f>SUM(B9:B10)</f>
        <v>60697</v>
      </c>
      <c r="C11" s="17">
        <f>SUM(C9:C10)</f>
        <v>30556</v>
      </c>
      <c r="D11" s="17">
        <f>SUM(D9:D10)</f>
        <v>30141</v>
      </c>
      <c r="E11" s="17">
        <f>SUM(E9:E10)</f>
        <v>29090</v>
      </c>
      <c r="G11" s="18">
        <v>5</v>
      </c>
      <c r="H11" s="9">
        <f t="shared" si="0"/>
        <v>476</v>
      </c>
      <c r="I11" s="47">
        <v>253</v>
      </c>
      <c r="J11" s="48">
        <v>223</v>
      </c>
      <c r="K11" s="8">
        <v>30</v>
      </c>
      <c r="L11" s="9">
        <f t="shared" si="1"/>
        <v>783</v>
      </c>
      <c r="M11" s="47">
        <v>435</v>
      </c>
      <c r="N11" s="48">
        <v>348</v>
      </c>
      <c r="O11" s="8">
        <v>55</v>
      </c>
      <c r="P11" s="9">
        <f t="shared" si="2"/>
        <v>714</v>
      </c>
      <c r="Q11" s="47">
        <v>379</v>
      </c>
      <c r="R11" s="48">
        <v>335</v>
      </c>
      <c r="S11" s="8">
        <v>80</v>
      </c>
      <c r="T11" s="9">
        <f t="shared" si="3"/>
        <v>372</v>
      </c>
      <c r="U11" s="47">
        <v>153</v>
      </c>
      <c r="V11" s="48">
        <v>219</v>
      </c>
    </row>
    <row r="12" spans="1:22" ht="15.75" customHeight="1">
      <c r="A12" s="19"/>
      <c r="B12" s="20"/>
      <c r="C12" s="20"/>
      <c r="D12" s="20"/>
      <c r="E12" s="20"/>
      <c r="G12" s="18">
        <v>6</v>
      </c>
      <c r="H12" s="9">
        <f t="shared" si="0"/>
        <v>490</v>
      </c>
      <c r="I12" s="47">
        <v>243</v>
      </c>
      <c r="J12" s="48">
        <v>247</v>
      </c>
      <c r="K12" s="8">
        <v>31</v>
      </c>
      <c r="L12" s="9">
        <f t="shared" si="1"/>
        <v>809</v>
      </c>
      <c r="M12" s="47">
        <v>430</v>
      </c>
      <c r="N12" s="48">
        <v>379</v>
      </c>
      <c r="O12" s="8">
        <v>56</v>
      </c>
      <c r="P12" s="9">
        <f t="shared" si="2"/>
        <v>829</v>
      </c>
      <c r="Q12" s="47">
        <v>433</v>
      </c>
      <c r="R12" s="48">
        <v>396</v>
      </c>
      <c r="S12" s="8">
        <v>81</v>
      </c>
      <c r="T12" s="9">
        <f t="shared" si="3"/>
        <v>343</v>
      </c>
      <c r="U12" s="47">
        <v>135</v>
      </c>
      <c r="V12" s="48">
        <v>208</v>
      </c>
    </row>
    <row r="13" spans="1:22" ht="22.5" customHeight="1" thickBot="1">
      <c r="A13" s="59" t="s">
        <v>60</v>
      </c>
      <c r="B13" s="60"/>
      <c r="C13" s="60"/>
      <c r="D13" s="60"/>
      <c r="E13" s="60"/>
      <c r="G13" s="18">
        <v>7</v>
      </c>
      <c r="H13" s="9">
        <f t="shared" si="0"/>
        <v>472</v>
      </c>
      <c r="I13" s="47">
        <v>230</v>
      </c>
      <c r="J13" s="48">
        <v>242</v>
      </c>
      <c r="K13" s="8">
        <v>32</v>
      </c>
      <c r="L13" s="9">
        <f t="shared" si="1"/>
        <v>830</v>
      </c>
      <c r="M13" s="47">
        <v>441</v>
      </c>
      <c r="N13" s="48">
        <v>389</v>
      </c>
      <c r="O13" s="8">
        <v>57</v>
      </c>
      <c r="P13" s="9">
        <f t="shared" si="2"/>
        <v>878</v>
      </c>
      <c r="Q13" s="47">
        <v>461</v>
      </c>
      <c r="R13" s="48">
        <v>417</v>
      </c>
      <c r="S13" s="8">
        <v>82</v>
      </c>
      <c r="T13" s="9">
        <f t="shared" si="3"/>
        <v>295</v>
      </c>
      <c r="U13" s="47">
        <v>105</v>
      </c>
      <c r="V13" s="48">
        <v>190</v>
      </c>
    </row>
    <row r="14" spans="1:22" ht="21" customHeight="1">
      <c r="A14" s="61" t="s">
        <v>19</v>
      </c>
      <c r="B14" s="64" t="s">
        <v>20</v>
      </c>
      <c r="C14" s="65"/>
      <c r="D14" s="65"/>
      <c r="E14" s="66" t="s">
        <v>61</v>
      </c>
      <c r="G14" s="18">
        <v>8</v>
      </c>
      <c r="H14" s="9">
        <f t="shared" si="0"/>
        <v>499</v>
      </c>
      <c r="I14" s="47">
        <v>254</v>
      </c>
      <c r="J14" s="48">
        <v>245</v>
      </c>
      <c r="K14" s="8">
        <v>33</v>
      </c>
      <c r="L14" s="9">
        <f t="shared" si="1"/>
        <v>815</v>
      </c>
      <c r="M14" s="47">
        <v>446</v>
      </c>
      <c r="N14" s="48">
        <v>369</v>
      </c>
      <c r="O14" s="8">
        <v>58</v>
      </c>
      <c r="P14" s="9">
        <f t="shared" si="2"/>
        <v>925</v>
      </c>
      <c r="Q14" s="47">
        <v>447</v>
      </c>
      <c r="R14" s="48">
        <v>478</v>
      </c>
      <c r="S14" s="8">
        <v>83</v>
      </c>
      <c r="T14" s="9">
        <f t="shared" si="3"/>
        <v>252</v>
      </c>
      <c r="U14" s="47">
        <v>86</v>
      </c>
      <c r="V14" s="48">
        <v>166</v>
      </c>
    </row>
    <row r="15" spans="1:22" ht="24.75" customHeight="1">
      <c r="A15" s="62"/>
      <c r="B15" s="69" t="s">
        <v>62</v>
      </c>
      <c r="C15" s="69" t="s">
        <v>63</v>
      </c>
      <c r="D15" s="71" t="s">
        <v>64</v>
      </c>
      <c r="E15" s="67"/>
      <c r="G15" s="18">
        <v>9</v>
      </c>
      <c r="H15" s="9">
        <f t="shared" si="0"/>
        <v>453</v>
      </c>
      <c r="I15" s="47">
        <v>242</v>
      </c>
      <c r="J15" s="48">
        <v>211</v>
      </c>
      <c r="K15" s="8">
        <v>34</v>
      </c>
      <c r="L15" s="9">
        <f t="shared" si="1"/>
        <v>899</v>
      </c>
      <c r="M15" s="47">
        <v>466</v>
      </c>
      <c r="N15" s="48">
        <v>433</v>
      </c>
      <c r="O15" s="8">
        <v>59</v>
      </c>
      <c r="P15" s="9">
        <f t="shared" si="2"/>
        <v>898</v>
      </c>
      <c r="Q15" s="47">
        <v>469</v>
      </c>
      <c r="R15" s="48">
        <v>429</v>
      </c>
      <c r="S15" s="8">
        <v>84</v>
      </c>
      <c r="T15" s="9">
        <f t="shared" si="3"/>
        <v>236</v>
      </c>
      <c r="U15" s="47">
        <v>79</v>
      </c>
      <c r="V15" s="48">
        <v>157</v>
      </c>
    </row>
    <row r="16" spans="1:22" ht="18" customHeight="1" thickBot="1">
      <c r="A16" s="63"/>
      <c r="B16" s="70"/>
      <c r="C16" s="70"/>
      <c r="D16" s="72"/>
      <c r="E16" s="68"/>
      <c r="G16" s="7" t="s">
        <v>21</v>
      </c>
      <c r="H16" s="14">
        <f t="shared" si="0"/>
        <v>2624</v>
      </c>
      <c r="I16" s="14">
        <f>I17+I18+I19+I20+I21</f>
        <v>1366</v>
      </c>
      <c r="J16" s="15">
        <f>J17+J18+J19+J20+J21</f>
        <v>1258</v>
      </c>
      <c r="K16" s="7" t="s">
        <v>22</v>
      </c>
      <c r="L16" s="14">
        <f t="shared" si="1"/>
        <v>4758</v>
      </c>
      <c r="M16" s="14">
        <f>M17+M18+M19+M20+M21</f>
        <v>2561</v>
      </c>
      <c r="N16" s="15">
        <f>N17+N18+N19+N20+N21</f>
        <v>2197</v>
      </c>
      <c r="O16" s="7" t="s">
        <v>23</v>
      </c>
      <c r="P16" s="14">
        <f t="shared" si="2"/>
        <v>4047</v>
      </c>
      <c r="Q16" s="14">
        <f>Q17+Q18+Q19+Q20+Q21</f>
        <v>2065</v>
      </c>
      <c r="R16" s="15">
        <f>R17+R18+R19+R20+R21</f>
        <v>1982</v>
      </c>
      <c r="S16" s="7" t="s">
        <v>24</v>
      </c>
      <c r="T16" s="14">
        <f t="shared" si="3"/>
        <v>796</v>
      </c>
      <c r="U16" s="14">
        <f>U17+U18+U19+U20+U21</f>
        <v>225</v>
      </c>
      <c r="V16" s="15">
        <f>V17+V18+V19+V20+V21</f>
        <v>571</v>
      </c>
    </row>
    <row r="17" spans="1:22" ht="24.75" customHeight="1" thickTop="1">
      <c r="A17" s="21" t="s">
        <v>25</v>
      </c>
      <c r="B17" s="22">
        <f aca="true" t="shared" si="4" ref="B17:B36">C17+D17</f>
        <v>18091</v>
      </c>
      <c r="C17" s="41">
        <v>9148</v>
      </c>
      <c r="D17" s="42">
        <v>8943</v>
      </c>
      <c r="E17" s="42">
        <v>8519</v>
      </c>
      <c r="G17" s="8">
        <v>10</v>
      </c>
      <c r="H17" s="9">
        <f t="shared" si="0"/>
        <v>493</v>
      </c>
      <c r="I17" s="47">
        <v>257</v>
      </c>
      <c r="J17" s="48">
        <v>236</v>
      </c>
      <c r="K17" s="8">
        <v>35</v>
      </c>
      <c r="L17" s="9">
        <f t="shared" si="1"/>
        <v>871</v>
      </c>
      <c r="M17" s="47">
        <v>490</v>
      </c>
      <c r="N17" s="48">
        <v>381</v>
      </c>
      <c r="O17" s="8">
        <v>60</v>
      </c>
      <c r="P17" s="9">
        <f t="shared" si="2"/>
        <v>967</v>
      </c>
      <c r="Q17" s="47">
        <v>497</v>
      </c>
      <c r="R17" s="48">
        <v>470</v>
      </c>
      <c r="S17" s="8">
        <v>85</v>
      </c>
      <c r="T17" s="9">
        <f t="shared" si="3"/>
        <v>217</v>
      </c>
      <c r="U17" s="47">
        <v>74</v>
      </c>
      <c r="V17" s="48">
        <v>143</v>
      </c>
    </row>
    <row r="18" spans="1:22" ht="24.75" customHeight="1">
      <c r="A18" s="23" t="s">
        <v>26</v>
      </c>
      <c r="B18" s="24">
        <f t="shared" si="4"/>
        <v>7</v>
      </c>
      <c r="C18" s="43">
        <v>4</v>
      </c>
      <c r="D18" s="44">
        <v>3</v>
      </c>
      <c r="E18" s="44">
        <v>5</v>
      </c>
      <c r="G18" s="8">
        <v>11</v>
      </c>
      <c r="H18" s="9">
        <f t="shared" si="0"/>
        <v>507</v>
      </c>
      <c r="I18" s="47">
        <v>281</v>
      </c>
      <c r="J18" s="48">
        <v>226</v>
      </c>
      <c r="K18" s="8">
        <v>36</v>
      </c>
      <c r="L18" s="9">
        <f t="shared" si="1"/>
        <v>1051</v>
      </c>
      <c r="M18" s="47">
        <v>571</v>
      </c>
      <c r="N18" s="48">
        <v>480</v>
      </c>
      <c r="O18" s="8">
        <v>61</v>
      </c>
      <c r="P18" s="9">
        <f t="shared" si="2"/>
        <v>1017</v>
      </c>
      <c r="Q18" s="47">
        <v>526</v>
      </c>
      <c r="R18" s="48">
        <v>491</v>
      </c>
      <c r="S18" s="8">
        <v>86</v>
      </c>
      <c r="T18" s="9">
        <f t="shared" si="3"/>
        <v>186</v>
      </c>
      <c r="U18" s="47">
        <v>50</v>
      </c>
      <c r="V18" s="48">
        <v>136</v>
      </c>
    </row>
    <row r="19" spans="1:22" ht="24.75" customHeight="1">
      <c r="A19" s="23" t="s">
        <v>27</v>
      </c>
      <c r="B19" s="24">
        <f t="shared" si="4"/>
        <v>13287</v>
      </c>
      <c r="C19" s="43">
        <v>6742</v>
      </c>
      <c r="D19" s="44">
        <v>6545</v>
      </c>
      <c r="E19" s="44">
        <v>6445</v>
      </c>
      <c r="G19" s="8">
        <v>12</v>
      </c>
      <c r="H19" s="9">
        <f t="shared" si="0"/>
        <v>535</v>
      </c>
      <c r="I19" s="47">
        <v>286</v>
      </c>
      <c r="J19" s="48">
        <v>249</v>
      </c>
      <c r="K19" s="8">
        <v>37</v>
      </c>
      <c r="L19" s="9">
        <f t="shared" si="1"/>
        <v>991</v>
      </c>
      <c r="M19" s="47">
        <v>522</v>
      </c>
      <c r="N19" s="48">
        <v>469</v>
      </c>
      <c r="O19" s="8">
        <v>62</v>
      </c>
      <c r="P19" s="9">
        <f t="shared" si="2"/>
        <v>835</v>
      </c>
      <c r="Q19" s="47">
        <v>417</v>
      </c>
      <c r="R19" s="48">
        <v>418</v>
      </c>
      <c r="S19" s="8">
        <v>87</v>
      </c>
      <c r="T19" s="9">
        <f t="shared" si="3"/>
        <v>158</v>
      </c>
      <c r="U19" s="47">
        <v>43</v>
      </c>
      <c r="V19" s="48">
        <v>115</v>
      </c>
    </row>
    <row r="20" spans="1:22" ht="24.75" customHeight="1">
      <c r="A20" s="23" t="s">
        <v>28</v>
      </c>
      <c r="B20" s="24">
        <f t="shared" si="4"/>
        <v>249</v>
      </c>
      <c r="C20" s="43">
        <v>127</v>
      </c>
      <c r="D20" s="44">
        <v>122</v>
      </c>
      <c r="E20" s="44">
        <v>123</v>
      </c>
      <c r="G20" s="8">
        <v>13</v>
      </c>
      <c r="H20" s="9">
        <f t="shared" si="0"/>
        <v>544</v>
      </c>
      <c r="I20" s="47">
        <v>278</v>
      </c>
      <c r="J20" s="48">
        <v>266</v>
      </c>
      <c r="K20" s="8">
        <v>38</v>
      </c>
      <c r="L20" s="9">
        <f t="shared" si="1"/>
        <v>901</v>
      </c>
      <c r="M20" s="47">
        <v>461</v>
      </c>
      <c r="N20" s="48">
        <v>440</v>
      </c>
      <c r="O20" s="8">
        <v>63</v>
      </c>
      <c r="P20" s="9">
        <f t="shared" si="2"/>
        <v>581</v>
      </c>
      <c r="Q20" s="47">
        <v>294</v>
      </c>
      <c r="R20" s="48">
        <v>287</v>
      </c>
      <c r="S20" s="8">
        <v>88</v>
      </c>
      <c r="T20" s="9">
        <f t="shared" si="3"/>
        <v>119</v>
      </c>
      <c r="U20" s="47">
        <v>31</v>
      </c>
      <c r="V20" s="48">
        <v>88</v>
      </c>
    </row>
    <row r="21" spans="1:22" ht="24.75" customHeight="1">
      <c r="A21" s="23" t="s">
        <v>29</v>
      </c>
      <c r="B21" s="24">
        <f t="shared" si="4"/>
        <v>1968</v>
      </c>
      <c r="C21" s="43">
        <v>992</v>
      </c>
      <c r="D21" s="44">
        <v>976</v>
      </c>
      <c r="E21" s="44">
        <v>982</v>
      </c>
      <c r="G21" s="8">
        <v>14</v>
      </c>
      <c r="H21" s="9">
        <f t="shared" si="0"/>
        <v>545</v>
      </c>
      <c r="I21" s="47">
        <v>264</v>
      </c>
      <c r="J21" s="48">
        <v>281</v>
      </c>
      <c r="K21" s="8">
        <v>39</v>
      </c>
      <c r="L21" s="9">
        <f t="shared" si="1"/>
        <v>944</v>
      </c>
      <c r="M21" s="47">
        <v>517</v>
      </c>
      <c r="N21" s="48">
        <v>427</v>
      </c>
      <c r="O21" s="8">
        <v>64</v>
      </c>
      <c r="P21" s="9">
        <f t="shared" si="2"/>
        <v>647</v>
      </c>
      <c r="Q21" s="47">
        <v>331</v>
      </c>
      <c r="R21" s="48">
        <v>316</v>
      </c>
      <c r="S21" s="8">
        <v>89</v>
      </c>
      <c r="T21" s="9">
        <f t="shared" si="3"/>
        <v>116</v>
      </c>
      <c r="U21" s="47">
        <v>27</v>
      </c>
      <c r="V21" s="48">
        <v>89</v>
      </c>
    </row>
    <row r="22" spans="1:22" ht="24.75" customHeight="1">
      <c r="A22" s="23" t="s">
        <v>30</v>
      </c>
      <c r="B22" s="24">
        <f t="shared" si="4"/>
        <v>3084</v>
      </c>
      <c r="C22" s="43">
        <v>1526</v>
      </c>
      <c r="D22" s="44">
        <v>1558</v>
      </c>
      <c r="E22" s="44">
        <v>1466</v>
      </c>
      <c r="G22" s="7" t="s">
        <v>31</v>
      </c>
      <c r="H22" s="14">
        <f t="shared" si="0"/>
        <v>2846</v>
      </c>
      <c r="I22" s="14">
        <f>I23+I24+I25+I26+I27</f>
        <v>1436</v>
      </c>
      <c r="J22" s="15">
        <f>J23+J24+J25+J26+J27</f>
        <v>1410</v>
      </c>
      <c r="K22" s="7" t="s">
        <v>32</v>
      </c>
      <c r="L22" s="14">
        <f t="shared" si="1"/>
        <v>4421</v>
      </c>
      <c r="M22" s="14">
        <f>M23+M24+M25+M26+M27</f>
        <v>2386</v>
      </c>
      <c r="N22" s="15">
        <f>N23+N24+N25+N26+N27</f>
        <v>2035</v>
      </c>
      <c r="O22" s="7" t="s">
        <v>33</v>
      </c>
      <c r="P22" s="14">
        <f t="shared" si="2"/>
        <v>3683</v>
      </c>
      <c r="Q22" s="14">
        <f>Q23+Q24+Q25+Q26+Q27</f>
        <v>1781</v>
      </c>
      <c r="R22" s="15">
        <f>R23+R24+R25+R26+R27</f>
        <v>1902</v>
      </c>
      <c r="S22" s="7" t="s">
        <v>34</v>
      </c>
      <c r="T22" s="14">
        <f t="shared" si="3"/>
        <v>345</v>
      </c>
      <c r="U22" s="14">
        <f>U23+U24+U25+U26+U27</f>
        <v>83</v>
      </c>
      <c r="V22" s="15">
        <f>V23+V24+V25+V26+V27</f>
        <v>262</v>
      </c>
    </row>
    <row r="23" spans="1:22" ht="24.75" customHeight="1">
      <c r="A23" s="23" t="s">
        <v>35</v>
      </c>
      <c r="B23" s="24">
        <f t="shared" si="4"/>
        <v>1446</v>
      </c>
      <c r="C23" s="43">
        <v>734</v>
      </c>
      <c r="D23" s="44">
        <v>712</v>
      </c>
      <c r="E23" s="44">
        <v>769</v>
      </c>
      <c r="G23" s="8">
        <v>15</v>
      </c>
      <c r="H23" s="9">
        <f t="shared" si="0"/>
        <v>572</v>
      </c>
      <c r="I23" s="47">
        <v>301</v>
      </c>
      <c r="J23" s="48">
        <v>271</v>
      </c>
      <c r="K23" s="8">
        <v>40</v>
      </c>
      <c r="L23" s="9">
        <f t="shared" si="1"/>
        <v>956</v>
      </c>
      <c r="M23" s="47">
        <v>518</v>
      </c>
      <c r="N23" s="48">
        <v>438</v>
      </c>
      <c r="O23" s="8">
        <v>65</v>
      </c>
      <c r="P23" s="9">
        <f t="shared" si="2"/>
        <v>815</v>
      </c>
      <c r="Q23" s="47">
        <v>396</v>
      </c>
      <c r="R23" s="48">
        <v>419</v>
      </c>
      <c r="S23" s="8">
        <v>90</v>
      </c>
      <c r="T23" s="9">
        <f t="shared" si="3"/>
        <v>103</v>
      </c>
      <c r="U23" s="47">
        <v>26</v>
      </c>
      <c r="V23" s="48">
        <v>77</v>
      </c>
    </row>
    <row r="24" spans="1:22" ht="24.75" customHeight="1">
      <c r="A24" s="23" t="s">
        <v>36</v>
      </c>
      <c r="B24" s="24">
        <f t="shared" si="4"/>
        <v>1221</v>
      </c>
      <c r="C24" s="43">
        <v>568</v>
      </c>
      <c r="D24" s="44">
        <v>653</v>
      </c>
      <c r="E24" s="44">
        <v>598</v>
      </c>
      <c r="G24" s="8">
        <v>16</v>
      </c>
      <c r="H24" s="9">
        <f t="shared" si="0"/>
        <v>537</v>
      </c>
      <c r="I24" s="47">
        <v>285</v>
      </c>
      <c r="J24" s="48">
        <v>252</v>
      </c>
      <c r="K24" s="8">
        <v>41</v>
      </c>
      <c r="L24" s="9">
        <f t="shared" si="1"/>
        <v>930</v>
      </c>
      <c r="M24" s="47">
        <v>528</v>
      </c>
      <c r="N24" s="48">
        <v>402</v>
      </c>
      <c r="O24" s="8">
        <v>66</v>
      </c>
      <c r="P24" s="9">
        <f t="shared" si="2"/>
        <v>787</v>
      </c>
      <c r="Q24" s="47">
        <v>381</v>
      </c>
      <c r="R24" s="48">
        <v>406</v>
      </c>
      <c r="S24" s="8">
        <v>91</v>
      </c>
      <c r="T24" s="9">
        <f t="shared" si="3"/>
        <v>81</v>
      </c>
      <c r="U24" s="47">
        <v>25</v>
      </c>
      <c r="V24" s="48">
        <v>56</v>
      </c>
    </row>
    <row r="25" spans="1:22" ht="24.75" customHeight="1">
      <c r="A25" s="25" t="s">
        <v>65</v>
      </c>
      <c r="B25" s="24">
        <f t="shared" si="4"/>
        <v>1128</v>
      </c>
      <c r="C25" s="43">
        <v>592</v>
      </c>
      <c r="D25" s="44">
        <v>536</v>
      </c>
      <c r="E25" s="44">
        <v>487</v>
      </c>
      <c r="G25" s="8">
        <v>17</v>
      </c>
      <c r="H25" s="9">
        <f t="shared" si="0"/>
        <v>561</v>
      </c>
      <c r="I25" s="47">
        <v>263</v>
      </c>
      <c r="J25" s="48">
        <v>298</v>
      </c>
      <c r="K25" s="8">
        <v>42</v>
      </c>
      <c r="L25" s="9">
        <f t="shared" si="1"/>
        <v>852</v>
      </c>
      <c r="M25" s="47">
        <v>428</v>
      </c>
      <c r="N25" s="48">
        <v>424</v>
      </c>
      <c r="O25" s="8">
        <v>67</v>
      </c>
      <c r="P25" s="9">
        <f t="shared" si="2"/>
        <v>733</v>
      </c>
      <c r="Q25" s="47">
        <v>346</v>
      </c>
      <c r="R25" s="48">
        <v>387</v>
      </c>
      <c r="S25" s="8">
        <v>92</v>
      </c>
      <c r="T25" s="9">
        <f t="shared" si="3"/>
        <v>66</v>
      </c>
      <c r="U25" s="47">
        <v>16</v>
      </c>
      <c r="V25" s="48">
        <v>50</v>
      </c>
    </row>
    <row r="26" spans="1:22" ht="24.75" customHeight="1">
      <c r="A26" s="23" t="s">
        <v>37</v>
      </c>
      <c r="B26" s="24">
        <f t="shared" si="4"/>
        <v>1162</v>
      </c>
      <c r="C26" s="43">
        <v>582</v>
      </c>
      <c r="D26" s="44">
        <v>580</v>
      </c>
      <c r="E26" s="44">
        <v>488</v>
      </c>
      <c r="G26" s="8">
        <v>18</v>
      </c>
      <c r="H26" s="9">
        <f t="shared" si="0"/>
        <v>591</v>
      </c>
      <c r="I26" s="47">
        <v>304</v>
      </c>
      <c r="J26" s="48">
        <v>287</v>
      </c>
      <c r="K26" s="8">
        <v>43</v>
      </c>
      <c r="L26" s="9">
        <f t="shared" si="1"/>
        <v>738</v>
      </c>
      <c r="M26" s="47">
        <v>416</v>
      </c>
      <c r="N26" s="48">
        <v>322</v>
      </c>
      <c r="O26" s="8">
        <v>68</v>
      </c>
      <c r="P26" s="9">
        <f t="shared" si="2"/>
        <v>702</v>
      </c>
      <c r="Q26" s="47">
        <v>351</v>
      </c>
      <c r="R26" s="48">
        <v>351</v>
      </c>
      <c r="S26" s="8">
        <v>93</v>
      </c>
      <c r="T26" s="9">
        <f t="shared" si="3"/>
        <v>56</v>
      </c>
      <c r="U26" s="47">
        <v>10</v>
      </c>
      <c r="V26" s="48">
        <v>46</v>
      </c>
    </row>
    <row r="27" spans="1:22" ht="24.75" customHeight="1">
      <c r="A27" s="25" t="s">
        <v>65</v>
      </c>
      <c r="B27" s="24">
        <f t="shared" si="4"/>
        <v>2257</v>
      </c>
      <c r="C27" s="43">
        <v>1181</v>
      </c>
      <c r="D27" s="44">
        <v>1076</v>
      </c>
      <c r="E27" s="44">
        <v>1122</v>
      </c>
      <c r="G27" s="8">
        <v>19</v>
      </c>
      <c r="H27" s="9">
        <f t="shared" si="0"/>
        <v>585</v>
      </c>
      <c r="I27" s="47">
        <v>283</v>
      </c>
      <c r="J27" s="48">
        <v>302</v>
      </c>
      <c r="K27" s="8">
        <v>44</v>
      </c>
      <c r="L27" s="9">
        <f t="shared" si="1"/>
        <v>945</v>
      </c>
      <c r="M27" s="47">
        <v>496</v>
      </c>
      <c r="N27" s="48">
        <v>449</v>
      </c>
      <c r="O27" s="8">
        <v>69</v>
      </c>
      <c r="P27" s="9">
        <f t="shared" si="2"/>
        <v>646</v>
      </c>
      <c r="Q27" s="47">
        <v>307</v>
      </c>
      <c r="R27" s="48">
        <v>339</v>
      </c>
      <c r="S27" s="8">
        <v>94</v>
      </c>
      <c r="T27" s="9">
        <f t="shared" si="3"/>
        <v>39</v>
      </c>
      <c r="U27" s="47">
        <v>6</v>
      </c>
      <c r="V27" s="48">
        <v>33</v>
      </c>
    </row>
    <row r="28" spans="1:22" ht="24.75" customHeight="1">
      <c r="A28" s="25" t="s">
        <v>66</v>
      </c>
      <c r="B28" s="24">
        <f t="shared" si="4"/>
        <v>1483</v>
      </c>
      <c r="C28" s="43">
        <v>763</v>
      </c>
      <c r="D28" s="44">
        <v>720</v>
      </c>
      <c r="E28" s="44">
        <v>679</v>
      </c>
      <c r="G28" s="7" t="s">
        <v>38</v>
      </c>
      <c r="H28" s="14">
        <f t="shared" si="0"/>
        <v>3301</v>
      </c>
      <c r="I28" s="14">
        <f>I29+I30+I31+I32+I33</f>
        <v>1707</v>
      </c>
      <c r="J28" s="15">
        <f>J29+J30+J31+J32+J33</f>
        <v>1594</v>
      </c>
      <c r="K28" s="7" t="s">
        <v>39</v>
      </c>
      <c r="L28" s="14">
        <f t="shared" si="1"/>
        <v>3898</v>
      </c>
      <c r="M28" s="14">
        <f>M29+M30+M31+M32+M33</f>
        <v>2058</v>
      </c>
      <c r="N28" s="15">
        <f>N29+N30+N31+N32+N33</f>
        <v>1840</v>
      </c>
      <c r="O28" s="7" t="s">
        <v>40</v>
      </c>
      <c r="P28" s="14">
        <f t="shared" si="2"/>
        <v>2831</v>
      </c>
      <c r="Q28" s="14">
        <f>Q29+Q30+Q31+Q32+Q33</f>
        <v>1297</v>
      </c>
      <c r="R28" s="15">
        <f>R29+R30+R31+R32+R33</f>
        <v>1534</v>
      </c>
      <c r="S28" s="4" t="s">
        <v>41</v>
      </c>
      <c r="T28" s="14">
        <f t="shared" si="3"/>
        <v>125</v>
      </c>
      <c r="U28" s="49">
        <v>20</v>
      </c>
      <c r="V28" s="50">
        <v>105</v>
      </c>
    </row>
    <row r="29" spans="1:22" ht="24.75" customHeight="1">
      <c r="A29" s="23" t="s">
        <v>42</v>
      </c>
      <c r="B29" s="24">
        <f t="shared" si="4"/>
        <v>3505</v>
      </c>
      <c r="C29" s="43">
        <v>1768</v>
      </c>
      <c r="D29" s="44">
        <v>1737</v>
      </c>
      <c r="E29" s="44">
        <v>1564</v>
      </c>
      <c r="G29" s="8">
        <v>20</v>
      </c>
      <c r="H29" s="9">
        <f t="shared" si="0"/>
        <v>622</v>
      </c>
      <c r="I29" s="47">
        <v>307</v>
      </c>
      <c r="J29" s="48">
        <v>315</v>
      </c>
      <c r="K29" s="8">
        <v>45</v>
      </c>
      <c r="L29" s="9">
        <f t="shared" si="1"/>
        <v>818</v>
      </c>
      <c r="M29" s="47">
        <v>461</v>
      </c>
      <c r="N29" s="48">
        <v>357</v>
      </c>
      <c r="O29" s="8">
        <v>70</v>
      </c>
      <c r="P29" s="9">
        <f t="shared" si="2"/>
        <v>600</v>
      </c>
      <c r="Q29" s="47">
        <v>262</v>
      </c>
      <c r="R29" s="48">
        <v>338</v>
      </c>
      <c r="S29" s="78" t="s">
        <v>43</v>
      </c>
      <c r="T29" s="80">
        <f t="shared" si="3"/>
        <v>58240</v>
      </c>
      <c r="U29" s="80">
        <f>I4+I10+I16+I22+I28+M4+M10+M16+M22+M28+Q4+Q10+Q16+Q22+Q28+U4+U10+U16+U22+U28</f>
        <v>29418</v>
      </c>
      <c r="V29" s="82">
        <f>J4+J10+J16+J22+J28+N4+N10+N16+N22+N28+R4+R10+R16+R22+R28+V4+V10+V16+V22+V28</f>
        <v>28822</v>
      </c>
    </row>
    <row r="30" spans="1:22" ht="24.75" customHeight="1" thickBot="1">
      <c r="A30" s="25" t="s">
        <v>67</v>
      </c>
      <c r="B30" s="24">
        <f t="shared" si="4"/>
        <v>2632</v>
      </c>
      <c r="C30" s="43">
        <v>1321</v>
      </c>
      <c r="D30" s="44">
        <v>1311</v>
      </c>
      <c r="E30" s="44">
        <v>1259</v>
      </c>
      <c r="G30" s="8">
        <v>21</v>
      </c>
      <c r="H30" s="9">
        <f t="shared" si="0"/>
        <v>615</v>
      </c>
      <c r="I30" s="47">
        <v>309</v>
      </c>
      <c r="J30" s="48">
        <v>306</v>
      </c>
      <c r="K30" s="8">
        <v>46</v>
      </c>
      <c r="L30" s="9">
        <f t="shared" si="1"/>
        <v>764</v>
      </c>
      <c r="M30" s="47">
        <v>414</v>
      </c>
      <c r="N30" s="48">
        <v>350</v>
      </c>
      <c r="O30" s="8">
        <v>71</v>
      </c>
      <c r="P30" s="9">
        <f t="shared" si="2"/>
        <v>549</v>
      </c>
      <c r="Q30" s="47">
        <v>273</v>
      </c>
      <c r="R30" s="48">
        <v>276</v>
      </c>
      <c r="S30" s="79"/>
      <c r="T30" s="81"/>
      <c r="U30" s="81"/>
      <c r="V30" s="83"/>
    </row>
    <row r="31" spans="1:22" ht="24.75" customHeight="1">
      <c r="A31" s="23" t="s">
        <v>44</v>
      </c>
      <c r="B31" s="24">
        <f t="shared" si="4"/>
        <v>1490</v>
      </c>
      <c r="C31" s="43">
        <v>769</v>
      </c>
      <c r="D31" s="44">
        <v>721</v>
      </c>
      <c r="E31" s="44">
        <v>711</v>
      </c>
      <c r="G31" s="8">
        <v>22</v>
      </c>
      <c r="H31" s="9">
        <f t="shared" si="0"/>
        <v>680</v>
      </c>
      <c r="I31" s="47">
        <v>353</v>
      </c>
      <c r="J31" s="48">
        <v>327</v>
      </c>
      <c r="K31" s="8">
        <v>47</v>
      </c>
      <c r="L31" s="9">
        <f t="shared" si="1"/>
        <v>755</v>
      </c>
      <c r="M31" s="47">
        <v>399</v>
      </c>
      <c r="N31" s="48">
        <v>356</v>
      </c>
      <c r="O31" s="8">
        <v>72</v>
      </c>
      <c r="P31" s="9">
        <f t="shared" si="2"/>
        <v>579</v>
      </c>
      <c r="Q31" s="47">
        <v>274</v>
      </c>
      <c r="R31" s="48">
        <v>305</v>
      </c>
      <c r="S31" s="26"/>
      <c r="T31" s="27"/>
      <c r="U31" s="27"/>
      <c r="V31" s="27"/>
    </row>
    <row r="32" spans="1:22" ht="24.75" customHeight="1">
      <c r="A32" s="25" t="s">
        <v>65</v>
      </c>
      <c r="B32" s="24">
        <f t="shared" si="4"/>
        <v>1114</v>
      </c>
      <c r="C32" s="43">
        <v>549</v>
      </c>
      <c r="D32" s="44">
        <v>565</v>
      </c>
      <c r="E32" s="44">
        <v>504</v>
      </c>
      <c r="G32" s="8">
        <v>23</v>
      </c>
      <c r="H32" s="9">
        <f t="shared" si="0"/>
        <v>677</v>
      </c>
      <c r="I32" s="47">
        <v>361</v>
      </c>
      <c r="J32" s="48">
        <v>316</v>
      </c>
      <c r="K32" s="8">
        <v>48</v>
      </c>
      <c r="L32" s="9">
        <f t="shared" si="1"/>
        <v>764</v>
      </c>
      <c r="M32" s="47">
        <v>366</v>
      </c>
      <c r="N32" s="48">
        <v>398</v>
      </c>
      <c r="O32" s="8">
        <v>73</v>
      </c>
      <c r="P32" s="9">
        <f t="shared" si="2"/>
        <v>549</v>
      </c>
      <c r="Q32" s="47">
        <v>249</v>
      </c>
      <c r="R32" s="48">
        <v>300</v>
      </c>
      <c r="S32" s="28"/>
      <c r="T32" s="29"/>
      <c r="U32" s="29"/>
      <c r="V32" s="29"/>
    </row>
    <row r="33" spans="1:22" ht="24.75" customHeight="1" thickBot="1">
      <c r="A33" s="25" t="s">
        <v>66</v>
      </c>
      <c r="B33" s="24">
        <f t="shared" si="4"/>
        <v>1847</v>
      </c>
      <c r="C33" s="43">
        <v>939</v>
      </c>
      <c r="D33" s="44">
        <v>908</v>
      </c>
      <c r="E33" s="44">
        <v>801</v>
      </c>
      <c r="G33" s="30">
        <v>24</v>
      </c>
      <c r="H33" s="31">
        <f t="shared" si="0"/>
        <v>707</v>
      </c>
      <c r="I33" s="51">
        <v>377</v>
      </c>
      <c r="J33" s="52">
        <v>330</v>
      </c>
      <c r="K33" s="30">
        <v>49</v>
      </c>
      <c r="L33" s="31">
        <f t="shared" si="1"/>
        <v>797</v>
      </c>
      <c r="M33" s="51">
        <v>418</v>
      </c>
      <c r="N33" s="52">
        <v>379</v>
      </c>
      <c r="O33" s="30">
        <v>74</v>
      </c>
      <c r="P33" s="31">
        <f t="shared" si="2"/>
        <v>554</v>
      </c>
      <c r="Q33" s="51">
        <v>239</v>
      </c>
      <c r="R33" s="52">
        <v>315</v>
      </c>
      <c r="S33" s="28"/>
      <c r="T33" s="29"/>
      <c r="U33" s="29"/>
      <c r="V33" s="29"/>
    </row>
    <row r="34" spans="1:5" ht="24.75" customHeight="1">
      <c r="A34" s="25" t="s">
        <v>68</v>
      </c>
      <c r="B34" s="24">
        <f t="shared" si="4"/>
        <v>1818</v>
      </c>
      <c r="C34" s="43">
        <v>914</v>
      </c>
      <c r="D34" s="44">
        <v>904</v>
      </c>
      <c r="E34" s="44">
        <v>1038</v>
      </c>
    </row>
    <row r="35" spans="1:5" ht="24.75" customHeight="1">
      <c r="A35" s="23" t="s">
        <v>45</v>
      </c>
      <c r="B35" s="24">
        <f t="shared" si="4"/>
        <v>351</v>
      </c>
      <c r="C35" s="43">
        <v>166</v>
      </c>
      <c r="D35" s="44">
        <v>185</v>
      </c>
      <c r="E35" s="44">
        <v>178</v>
      </c>
    </row>
    <row r="36" spans="1:5" ht="24.75" customHeight="1" thickBot="1">
      <c r="A36" s="32" t="s">
        <v>46</v>
      </c>
      <c r="B36" s="33">
        <f t="shared" si="4"/>
        <v>100</v>
      </c>
      <c r="C36" s="45">
        <f>10+12+11</f>
        <v>33</v>
      </c>
      <c r="D36" s="46">
        <f>19+30+18</f>
        <v>67</v>
      </c>
      <c r="E36" s="46">
        <f>12+23+13</f>
        <v>48</v>
      </c>
    </row>
    <row r="37" spans="1:5" ht="26.25" customHeight="1" thickBot="1" thickTop="1">
      <c r="A37" s="34" t="s">
        <v>47</v>
      </c>
      <c r="B37" s="35">
        <f>SUM(B17:B36)</f>
        <v>58240</v>
      </c>
      <c r="C37" s="35">
        <f>SUM(C17:C36)</f>
        <v>29418</v>
      </c>
      <c r="D37" s="36">
        <f>SUM(D17:D36)</f>
        <v>28822</v>
      </c>
      <c r="E37" s="36">
        <f>SUM(E17:E36)</f>
        <v>27786</v>
      </c>
    </row>
    <row r="38" ht="24.75" customHeight="1"/>
    <row r="39" ht="24.75" customHeight="1"/>
    <row r="40" ht="42" customHeight="1"/>
    <row r="41" ht="21" customHeight="1"/>
    <row r="42" ht="24.75" customHeight="1"/>
    <row r="43" ht="18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39" customHeight="1"/>
    <row r="65" ht="24.75" customHeight="1"/>
    <row r="66" ht="24.75" customHeight="1"/>
    <row r="67" ht="42" customHeight="1"/>
    <row r="68" ht="21" customHeight="1"/>
    <row r="69" ht="24.75" customHeight="1"/>
    <row r="70" ht="18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39" customHeight="1"/>
    <row r="92" ht="24.75" customHeight="1"/>
    <row r="93" ht="24.75" customHeight="1"/>
    <row r="94" ht="42" customHeight="1"/>
    <row r="95" ht="21" customHeight="1"/>
    <row r="96" ht="24.75" customHeight="1"/>
    <row r="97" ht="18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39" customHeight="1"/>
    <row r="119" ht="24.75" customHeight="1"/>
    <row r="120" ht="24.75" customHeight="1"/>
    <row r="121" ht="42" customHeight="1"/>
    <row r="122" ht="21" customHeight="1"/>
    <row r="123" ht="24.75" customHeight="1"/>
    <row r="124" ht="18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39" customHeight="1"/>
    <row r="146" ht="24.75" customHeight="1"/>
    <row r="147" ht="24.75" customHeight="1"/>
    <row r="148" ht="42" customHeight="1"/>
    <row r="149" ht="21" customHeight="1"/>
    <row r="150" ht="24.75" customHeight="1"/>
    <row r="151" ht="18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39" customHeight="1"/>
    <row r="173" ht="24.75" customHeight="1"/>
    <row r="174" ht="24.75" customHeight="1"/>
    <row r="175" ht="42" customHeight="1"/>
    <row r="176" ht="21" customHeight="1"/>
    <row r="177" ht="24.75" customHeight="1"/>
    <row r="178" ht="18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39" customHeight="1"/>
    <row r="200" ht="24.75" customHeight="1"/>
    <row r="201" ht="24.75" customHeight="1"/>
    <row r="202" ht="42" customHeight="1"/>
    <row r="203" ht="21" customHeight="1"/>
    <row r="204" ht="24.75" customHeight="1"/>
    <row r="205" ht="18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39" customHeight="1"/>
    <row r="227" ht="24.75" customHeight="1"/>
    <row r="228" ht="24.75" customHeight="1"/>
    <row r="229" ht="42" customHeight="1"/>
    <row r="230" ht="21" customHeight="1"/>
    <row r="231" ht="24.75" customHeight="1"/>
    <row r="232" ht="18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39" customHeight="1"/>
    <row r="254" ht="24.75" customHeight="1"/>
    <row r="255" ht="24.75" customHeight="1"/>
    <row r="256" ht="42" customHeight="1"/>
    <row r="257" ht="21" customHeight="1"/>
    <row r="258" ht="24.75" customHeight="1"/>
    <row r="259" ht="18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39" customHeight="1"/>
    <row r="281" ht="24.75" customHeight="1"/>
    <row r="282" ht="24.75" customHeight="1"/>
    <row r="283" ht="42" customHeight="1"/>
    <row r="284" ht="21" customHeight="1"/>
    <row r="285" ht="24.75" customHeight="1"/>
    <row r="286" ht="18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39" customHeight="1"/>
    <row r="308" ht="24.75" customHeight="1"/>
    <row r="309" ht="24.75" customHeight="1"/>
    <row r="310" ht="42" customHeight="1"/>
    <row r="311" ht="21" customHeight="1"/>
    <row r="312" ht="24.75" customHeight="1"/>
    <row r="313" ht="18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39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</sheetData>
  <sheetProtection password="C7A0" sheet="1" objects="1" scenarios="1"/>
  <mergeCells count="19">
    <mergeCell ref="S29:S30"/>
    <mergeCell ref="T29:T30"/>
    <mergeCell ref="U29:U30"/>
    <mergeCell ref="V29:V30"/>
    <mergeCell ref="A13:E13"/>
    <mergeCell ref="A14:A16"/>
    <mergeCell ref="B14:D14"/>
    <mergeCell ref="E14:E16"/>
    <mergeCell ref="B15:B16"/>
    <mergeCell ref="C15:C16"/>
    <mergeCell ref="D15:D16"/>
    <mergeCell ref="G1:V1"/>
    <mergeCell ref="B2:D4"/>
    <mergeCell ref="G2:N2"/>
    <mergeCell ref="O2:V2"/>
    <mergeCell ref="D6:E6"/>
    <mergeCell ref="A7:A8"/>
    <mergeCell ref="B7:D7"/>
    <mergeCell ref="E7:E8"/>
  </mergeCells>
  <printOptions/>
  <pageMargins left="0.88" right="0.53" top="0.25" bottom="0.46" header="0.24" footer="0.51"/>
  <pageSetup horizontalDpi="600" verticalDpi="600" orientation="portrait" paperSize="9" scale="96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nws002</dc:creator>
  <cp:keywords/>
  <dc:description/>
  <cp:lastModifiedBy>fussa</cp:lastModifiedBy>
  <cp:lastPrinted>2012-02-13T04:22:49Z</cp:lastPrinted>
  <dcterms:created xsi:type="dcterms:W3CDTF">2006-02-09T01:49:15Z</dcterms:created>
  <dcterms:modified xsi:type="dcterms:W3CDTF">2012-02-13T04:22:53Z</dcterms:modified>
  <cp:category/>
  <cp:version/>
  <cp:contentType/>
  <cp:contentStatus/>
</cp:coreProperties>
</file>